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10901\Desktop\"/>
    </mc:Choice>
  </mc:AlternateContent>
  <bookViews>
    <workbookView xWindow="0" yWindow="0" windowWidth="28800" windowHeight="12350"/>
  </bookViews>
  <sheets>
    <sheet name="1. Loan Forgiveness Calculator" sheetId="2" r:id="rId1"/>
    <sheet name="2. Salary Reduction by Employee" sheetId="9" r:id="rId2"/>
    <sheet name="3. Expense Tracker" sheetId="7"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9" l="1"/>
  <c r="F530" i="9" l="1"/>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F500" i="9"/>
  <c r="F499" i="9"/>
  <c r="F498" i="9"/>
  <c r="F497" i="9"/>
  <c r="F496" i="9"/>
  <c r="F495" i="9"/>
  <c r="F494" i="9"/>
  <c r="F493" i="9"/>
  <c r="F492" i="9"/>
  <c r="F491"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4" i="9"/>
  <c r="F463" i="9"/>
  <c r="F462" i="9"/>
  <c r="F461" i="9"/>
  <c r="F460" i="9"/>
  <c r="F459" i="9"/>
  <c r="F458" i="9"/>
  <c r="F457" i="9"/>
  <c r="F456" i="9"/>
  <c r="F455" i="9"/>
  <c r="F454" i="9"/>
  <c r="F453" i="9"/>
  <c r="F452" i="9"/>
  <c r="F451" i="9"/>
  <c r="F450" i="9"/>
  <c r="F449" i="9"/>
  <c r="F448" i="9"/>
  <c r="F447" i="9"/>
  <c r="F446" i="9"/>
  <c r="F445" i="9"/>
  <c r="F444" i="9"/>
  <c r="F443" i="9"/>
  <c r="F442" i="9"/>
  <c r="F441" i="9"/>
  <c r="F440" i="9"/>
  <c r="F439" i="9"/>
  <c r="F438" i="9"/>
  <c r="F437" i="9"/>
  <c r="F436" i="9"/>
  <c r="F435" i="9"/>
  <c r="F434" i="9"/>
  <c r="F433" i="9"/>
  <c r="F432" i="9"/>
  <c r="F431" i="9"/>
  <c r="F430" i="9"/>
  <c r="F429" i="9"/>
  <c r="F428" i="9"/>
  <c r="F427" i="9"/>
  <c r="F426" i="9"/>
  <c r="F425" i="9"/>
  <c r="F424" i="9"/>
  <c r="F423" i="9"/>
  <c r="F422" i="9"/>
  <c r="F421" i="9"/>
  <c r="F420" i="9"/>
  <c r="F419" i="9"/>
  <c r="F418" i="9"/>
  <c r="F417" i="9"/>
  <c r="F416" i="9"/>
  <c r="F415" i="9"/>
  <c r="F414" i="9"/>
  <c r="F413" i="9"/>
  <c r="F412" i="9"/>
  <c r="F411" i="9"/>
  <c r="F410" i="9"/>
  <c r="F409" i="9"/>
  <c r="F408" i="9"/>
  <c r="F407" i="9"/>
  <c r="F406" i="9"/>
  <c r="F405" i="9"/>
  <c r="F404" i="9"/>
  <c r="F403" i="9"/>
  <c r="F402" i="9"/>
  <c r="F401" i="9"/>
  <c r="F400" i="9"/>
  <c r="F399" i="9"/>
  <c r="F398" i="9"/>
  <c r="F397" i="9"/>
  <c r="F396" i="9"/>
  <c r="F395" i="9"/>
  <c r="F394" i="9"/>
  <c r="F393" i="9"/>
  <c r="F392" i="9"/>
  <c r="F391" i="9"/>
  <c r="F390" i="9"/>
  <c r="F389" i="9"/>
  <c r="F388" i="9"/>
  <c r="F387" i="9"/>
  <c r="F386" i="9"/>
  <c r="F385" i="9"/>
  <c r="F384" i="9"/>
  <c r="F383" i="9"/>
  <c r="F382" i="9"/>
  <c r="F381" i="9"/>
  <c r="F380" i="9"/>
  <c r="F379" i="9"/>
  <c r="F378" i="9"/>
  <c r="F377" i="9"/>
  <c r="F376" i="9"/>
  <c r="F375" i="9"/>
  <c r="F374" i="9"/>
  <c r="F373" i="9"/>
  <c r="F372" i="9"/>
  <c r="F371" i="9"/>
  <c r="F370" i="9"/>
  <c r="F369" i="9"/>
  <c r="F368" i="9"/>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E530" i="9"/>
  <c r="E529" i="9"/>
  <c r="E528" i="9"/>
  <c r="N528" i="9" s="1"/>
  <c r="E527" i="9"/>
  <c r="N527" i="9" s="1"/>
  <c r="E526" i="9"/>
  <c r="N526" i="9" s="1"/>
  <c r="E525" i="9"/>
  <c r="N525" i="9" s="1"/>
  <c r="E524" i="9"/>
  <c r="E523" i="9"/>
  <c r="E522" i="9"/>
  <c r="E521" i="9"/>
  <c r="E520" i="9"/>
  <c r="E519" i="9"/>
  <c r="N519" i="9" s="1"/>
  <c r="E518" i="9"/>
  <c r="E517" i="9"/>
  <c r="N517" i="9" s="1"/>
  <c r="E516" i="9"/>
  <c r="E515" i="9"/>
  <c r="N515" i="9" s="1"/>
  <c r="E514" i="9"/>
  <c r="E513" i="9"/>
  <c r="N513" i="9" s="1"/>
  <c r="E512" i="9"/>
  <c r="N512" i="9" s="1"/>
  <c r="E511" i="9"/>
  <c r="N511" i="9" s="1"/>
  <c r="E510" i="9"/>
  <c r="N510" i="9" s="1"/>
  <c r="E509" i="9"/>
  <c r="N509" i="9" s="1"/>
  <c r="E508" i="9"/>
  <c r="E507" i="9"/>
  <c r="N507" i="9" s="1"/>
  <c r="E506" i="9"/>
  <c r="E505" i="9"/>
  <c r="N505" i="9" s="1"/>
  <c r="E504" i="9"/>
  <c r="E503" i="9"/>
  <c r="N503" i="9" s="1"/>
  <c r="E502" i="9"/>
  <c r="E501" i="9"/>
  <c r="N501" i="9" s="1"/>
  <c r="E500" i="9"/>
  <c r="E499" i="9"/>
  <c r="E498" i="9"/>
  <c r="E497" i="9"/>
  <c r="N497" i="9" s="1"/>
  <c r="E496" i="9"/>
  <c r="E495" i="9"/>
  <c r="N495" i="9" s="1"/>
  <c r="E494" i="9"/>
  <c r="E493" i="9"/>
  <c r="N493" i="9" s="1"/>
  <c r="E492" i="9"/>
  <c r="E491" i="9"/>
  <c r="N491" i="9" s="1"/>
  <c r="E490" i="9"/>
  <c r="E489" i="9"/>
  <c r="N489" i="9" s="1"/>
  <c r="E488" i="9"/>
  <c r="N488" i="9" s="1"/>
  <c r="E487" i="9"/>
  <c r="N487" i="9" s="1"/>
  <c r="E486" i="9"/>
  <c r="E485" i="9"/>
  <c r="N485" i="9" s="1"/>
  <c r="E484" i="9"/>
  <c r="E483" i="9"/>
  <c r="E482" i="9"/>
  <c r="E481" i="9"/>
  <c r="E480" i="9"/>
  <c r="N480" i="9" s="1"/>
  <c r="E479" i="9"/>
  <c r="N479" i="9" s="1"/>
  <c r="E478" i="9"/>
  <c r="E477" i="9"/>
  <c r="N477" i="9" s="1"/>
  <c r="E476" i="9"/>
  <c r="E475" i="9"/>
  <c r="E474" i="9"/>
  <c r="E473" i="9"/>
  <c r="N473" i="9" s="1"/>
  <c r="E472" i="9"/>
  <c r="N472" i="9" s="1"/>
  <c r="E471" i="9"/>
  <c r="N471" i="9" s="1"/>
  <c r="E470" i="9"/>
  <c r="N470" i="9" s="1"/>
  <c r="E469" i="9"/>
  <c r="N469" i="9" s="1"/>
  <c r="E468" i="9"/>
  <c r="E467" i="9"/>
  <c r="E466" i="9"/>
  <c r="E465" i="9"/>
  <c r="E464" i="9"/>
  <c r="N464" i="9" s="1"/>
  <c r="E463" i="9"/>
  <c r="N463" i="9" s="1"/>
  <c r="E462" i="9"/>
  <c r="N462" i="9" s="1"/>
  <c r="E461" i="9"/>
  <c r="N461" i="9" s="1"/>
  <c r="E460" i="9"/>
  <c r="E459" i="9"/>
  <c r="E458" i="9"/>
  <c r="E457" i="9"/>
  <c r="N457" i="9" s="1"/>
  <c r="E456" i="9"/>
  <c r="E455" i="9"/>
  <c r="N455" i="9" s="1"/>
  <c r="E454" i="9"/>
  <c r="E453" i="9"/>
  <c r="N453" i="9" s="1"/>
  <c r="E452" i="9"/>
  <c r="E451" i="9"/>
  <c r="N451" i="9" s="1"/>
  <c r="E450" i="9"/>
  <c r="E449" i="9"/>
  <c r="E448" i="9"/>
  <c r="N448" i="9" s="1"/>
  <c r="E447" i="9"/>
  <c r="N447" i="9" s="1"/>
  <c r="E446" i="9"/>
  <c r="N446" i="9" s="1"/>
  <c r="E445" i="9"/>
  <c r="N445" i="9" s="1"/>
  <c r="E444" i="9"/>
  <c r="E443" i="9"/>
  <c r="N443" i="9" s="1"/>
  <c r="E442" i="9"/>
  <c r="E441" i="9"/>
  <c r="E440" i="9"/>
  <c r="E439" i="9"/>
  <c r="N439" i="9" s="1"/>
  <c r="E438" i="9"/>
  <c r="E437" i="9"/>
  <c r="N437" i="9" s="1"/>
  <c r="E436" i="9"/>
  <c r="E435" i="9"/>
  <c r="E434" i="9"/>
  <c r="E433" i="9"/>
  <c r="E432" i="9"/>
  <c r="E431" i="9"/>
  <c r="N431" i="9" s="1"/>
  <c r="E430" i="9"/>
  <c r="E429" i="9"/>
  <c r="N429" i="9" s="1"/>
  <c r="E428" i="9"/>
  <c r="E427" i="9"/>
  <c r="N427" i="9" s="1"/>
  <c r="E426" i="9"/>
  <c r="E425" i="9"/>
  <c r="E424" i="9"/>
  <c r="N424" i="9" s="1"/>
  <c r="E423" i="9"/>
  <c r="N423" i="9" s="1"/>
  <c r="E422" i="9"/>
  <c r="E421" i="9"/>
  <c r="N421" i="9" s="1"/>
  <c r="E420" i="9"/>
  <c r="E419" i="9"/>
  <c r="N419" i="9" s="1"/>
  <c r="E418" i="9"/>
  <c r="E417" i="9"/>
  <c r="N417" i="9" s="1"/>
  <c r="E416" i="9"/>
  <c r="N416" i="9" s="1"/>
  <c r="E415" i="9"/>
  <c r="N415" i="9" s="1"/>
  <c r="E414" i="9"/>
  <c r="E413" i="9"/>
  <c r="N413" i="9" s="1"/>
  <c r="E412" i="9"/>
  <c r="E411" i="9"/>
  <c r="N411" i="9" s="1"/>
  <c r="E410" i="9"/>
  <c r="E409" i="9"/>
  <c r="E408" i="9"/>
  <c r="N408" i="9" s="1"/>
  <c r="E407" i="9"/>
  <c r="N407" i="9" s="1"/>
  <c r="E406" i="9"/>
  <c r="N406" i="9" s="1"/>
  <c r="E405" i="9"/>
  <c r="N405" i="9" s="1"/>
  <c r="E404" i="9"/>
  <c r="E403" i="9"/>
  <c r="N403" i="9" s="1"/>
  <c r="E402" i="9"/>
  <c r="E401" i="9"/>
  <c r="E400" i="9"/>
  <c r="N400" i="9" s="1"/>
  <c r="E399" i="9"/>
  <c r="N399" i="9" s="1"/>
  <c r="E398" i="9"/>
  <c r="N398" i="9" s="1"/>
  <c r="E397" i="9"/>
  <c r="N397" i="9" s="1"/>
  <c r="E396" i="9"/>
  <c r="E395" i="9"/>
  <c r="N395" i="9" s="1"/>
  <c r="E394" i="9"/>
  <c r="E393" i="9"/>
  <c r="E392" i="9"/>
  <c r="E391" i="9"/>
  <c r="N391" i="9" s="1"/>
  <c r="E390" i="9"/>
  <c r="E389" i="9"/>
  <c r="N389" i="9" s="1"/>
  <c r="E388" i="9"/>
  <c r="E387" i="9"/>
  <c r="N387" i="9" s="1"/>
  <c r="E386" i="9"/>
  <c r="E385" i="9"/>
  <c r="E384" i="9"/>
  <c r="N384" i="9" s="1"/>
  <c r="E383" i="9"/>
  <c r="N383" i="9" s="1"/>
  <c r="E382" i="9"/>
  <c r="N382" i="9" s="1"/>
  <c r="E381" i="9"/>
  <c r="N381" i="9" s="1"/>
  <c r="E380" i="9"/>
  <c r="E379" i="9"/>
  <c r="N379" i="9" s="1"/>
  <c r="E378" i="9"/>
  <c r="E377" i="9"/>
  <c r="N377" i="9" s="1"/>
  <c r="E376" i="9"/>
  <c r="E375" i="9"/>
  <c r="N375" i="9" s="1"/>
  <c r="E374" i="9"/>
  <c r="E373" i="9"/>
  <c r="N373" i="9" s="1"/>
  <c r="E372" i="9"/>
  <c r="E371" i="9"/>
  <c r="E370" i="9"/>
  <c r="E369" i="9"/>
  <c r="N369" i="9" s="1"/>
  <c r="E368" i="9"/>
  <c r="E367" i="9"/>
  <c r="N367" i="9" s="1"/>
  <c r="E366" i="9"/>
  <c r="E365" i="9"/>
  <c r="N365" i="9" s="1"/>
  <c r="E364" i="9"/>
  <c r="E363" i="9"/>
  <c r="N363" i="9" s="1"/>
  <c r="E362" i="9"/>
  <c r="E361" i="9"/>
  <c r="E360" i="9"/>
  <c r="N360" i="9" s="1"/>
  <c r="E359" i="9"/>
  <c r="N359" i="9" s="1"/>
  <c r="E358" i="9"/>
  <c r="E357" i="9"/>
  <c r="N357" i="9" s="1"/>
  <c r="E356" i="9"/>
  <c r="E355" i="9"/>
  <c r="N355" i="9" s="1"/>
  <c r="E354" i="9"/>
  <c r="E353" i="9"/>
  <c r="E352" i="9"/>
  <c r="N352" i="9" s="1"/>
  <c r="E351" i="9"/>
  <c r="N351" i="9" s="1"/>
  <c r="E350" i="9"/>
  <c r="E349" i="9"/>
  <c r="N349" i="9" s="1"/>
  <c r="E348" i="9"/>
  <c r="E347" i="9"/>
  <c r="N347" i="9" s="1"/>
  <c r="E346" i="9"/>
  <c r="E345" i="9"/>
  <c r="N345" i="9" s="1"/>
  <c r="E344" i="9"/>
  <c r="N344" i="9" s="1"/>
  <c r="E343" i="9"/>
  <c r="N343" i="9" s="1"/>
  <c r="E342" i="9"/>
  <c r="N342" i="9" s="1"/>
  <c r="E341" i="9"/>
  <c r="N341" i="9" s="1"/>
  <c r="E340" i="9"/>
  <c r="E339" i="9"/>
  <c r="N339" i="9" s="1"/>
  <c r="E338" i="9"/>
  <c r="E337" i="9"/>
  <c r="N337" i="9" s="1"/>
  <c r="E336" i="9"/>
  <c r="N336" i="9" s="1"/>
  <c r="E335" i="9"/>
  <c r="N335" i="9" s="1"/>
  <c r="E334" i="9"/>
  <c r="N334" i="9" s="1"/>
  <c r="E333" i="9"/>
  <c r="N333" i="9" s="1"/>
  <c r="E332" i="9"/>
  <c r="E331" i="9"/>
  <c r="E330" i="9"/>
  <c r="E329" i="9"/>
  <c r="N329" i="9" s="1"/>
  <c r="E328" i="9"/>
  <c r="E327" i="9"/>
  <c r="N327" i="9" s="1"/>
  <c r="E326" i="9"/>
  <c r="N326" i="9" s="1"/>
  <c r="E325" i="9"/>
  <c r="N325" i="9" s="1"/>
  <c r="E324" i="9"/>
  <c r="E323" i="9"/>
  <c r="N323" i="9" s="1"/>
  <c r="E322" i="9"/>
  <c r="E321" i="9"/>
  <c r="E320" i="9"/>
  <c r="N320" i="9" s="1"/>
  <c r="E319" i="9"/>
  <c r="N319" i="9" s="1"/>
  <c r="E318" i="9"/>
  <c r="N318" i="9" s="1"/>
  <c r="E317" i="9"/>
  <c r="N317" i="9" s="1"/>
  <c r="E316" i="9"/>
  <c r="E315" i="9"/>
  <c r="N315" i="9" s="1"/>
  <c r="E314" i="9"/>
  <c r="E313" i="9"/>
  <c r="E312" i="9"/>
  <c r="E311" i="9"/>
  <c r="N311" i="9" s="1"/>
  <c r="E310" i="9"/>
  <c r="E309" i="9"/>
  <c r="N309" i="9" s="1"/>
  <c r="E308" i="9"/>
  <c r="E307" i="9"/>
  <c r="E306" i="9"/>
  <c r="E305" i="9"/>
  <c r="E304" i="9"/>
  <c r="E303" i="9"/>
  <c r="N303" i="9" s="1"/>
  <c r="E302" i="9"/>
  <c r="N302" i="9" s="1"/>
  <c r="E301" i="9"/>
  <c r="N301" i="9" s="1"/>
  <c r="E300" i="9"/>
  <c r="E299" i="9"/>
  <c r="N299" i="9" s="1"/>
  <c r="E298" i="9"/>
  <c r="E297" i="9"/>
  <c r="E296" i="9"/>
  <c r="N296" i="9" s="1"/>
  <c r="E295" i="9"/>
  <c r="N295" i="9" s="1"/>
  <c r="E294" i="9"/>
  <c r="E293" i="9"/>
  <c r="N293" i="9" s="1"/>
  <c r="E292" i="9"/>
  <c r="E291" i="9"/>
  <c r="N291" i="9" s="1"/>
  <c r="E290" i="9"/>
  <c r="E289" i="9"/>
  <c r="N289" i="9" s="1"/>
  <c r="E288" i="9"/>
  <c r="N288" i="9" s="1"/>
  <c r="E287" i="9"/>
  <c r="N287" i="9" s="1"/>
  <c r="E286" i="9"/>
  <c r="E285" i="9"/>
  <c r="N285" i="9" s="1"/>
  <c r="E284" i="9"/>
  <c r="E283" i="9"/>
  <c r="E282" i="9"/>
  <c r="E281" i="9"/>
  <c r="E280" i="9"/>
  <c r="N280" i="9" s="1"/>
  <c r="E279" i="9"/>
  <c r="N279" i="9" s="1"/>
  <c r="E278" i="9"/>
  <c r="N278" i="9" s="1"/>
  <c r="E277" i="9"/>
  <c r="N277" i="9" s="1"/>
  <c r="E276" i="9"/>
  <c r="E275" i="9"/>
  <c r="E274" i="9"/>
  <c r="E273" i="9"/>
  <c r="E272" i="9"/>
  <c r="N272" i="9" s="1"/>
  <c r="E271" i="9"/>
  <c r="N271" i="9" s="1"/>
  <c r="E270" i="9"/>
  <c r="N270" i="9" s="1"/>
  <c r="E269" i="9"/>
  <c r="N269" i="9" s="1"/>
  <c r="E268" i="9"/>
  <c r="E267" i="9"/>
  <c r="E266" i="9"/>
  <c r="E265" i="9"/>
  <c r="E264" i="9"/>
  <c r="E263" i="9"/>
  <c r="N263" i="9" s="1"/>
  <c r="E262" i="9"/>
  <c r="E261" i="9"/>
  <c r="N261" i="9" s="1"/>
  <c r="E260" i="9"/>
  <c r="E259" i="9"/>
  <c r="N259" i="9" s="1"/>
  <c r="E258" i="9"/>
  <c r="E257" i="9"/>
  <c r="N257" i="9" s="1"/>
  <c r="E256" i="9"/>
  <c r="N256" i="9" s="1"/>
  <c r="E255" i="9"/>
  <c r="N255" i="9" s="1"/>
  <c r="E254" i="9"/>
  <c r="N254" i="9" s="1"/>
  <c r="E253" i="9"/>
  <c r="N253" i="9" s="1"/>
  <c r="E252" i="9"/>
  <c r="E251" i="9"/>
  <c r="N251" i="9" s="1"/>
  <c r="E250" i="9"/>
  <c r="E249" i="9"/>
  <c r="N249" i="9" s="1"/>
  <c r="E248" i="9"/>
  <c r="E247" i="9"/>
  <c r="N247" i="9" s="1"/>
  <c r="E246" i="9"/>
  <c r="N246" i="9" s="1"/>
  <c r="E245" i="9"/>
  <c r="N245" i="9" s="1"/>
  <c r="E244" i="9"/>
  <c r="E243" i="9"/>
  <c r="N243" i="9" s="1"/>
  <c r="E242" i="9"/>
  <c r="E241" i="9"/>
  <c r="E240" i="9"/>
  <c r="E239" i="9"/>
  <c r="N239" i="9" s="1"/>
  <c r="E238" i="9"/>
  <c r="E237" i="9"/>
  <c r="N237" i="9" s="1"/>
  <c r="E236" i="9"/>
  <c r="E235" i="9"/>
  <c r="N235" i="9" s="1"/>
  <c r="E234" i="9"/>
  <c r="E233" i="9"/>
  <c r="N233" i="9" s="1"/>
  <c r="E232" i="9"/>
  <c r="N232" i="9" s="1"/>
  <c r="E231" i="9"/>
  <c r="N231" i="9" s="1"/>
  <c r="E230" i="9"/>
  <c r="E229" i="9"/>
  <c r="N229" i="9" s="1"/>
  <c r="E228" i="9"/>
  <c r="E227" i="9"/>
  <c r="E226" i="9"/>
  <c r="E225" i="9"/>
  <c r="E224" i="9"/>
  <c r="N224" i="9" s="1"/>
  <c r="E223" i="9"/>
  <c r="N223" i="9" s="1"/>
  <c r="E222" i="9"/>
  <c r="N222" i="9" s="1"/>
  <c r="E221" i="9"/>
  <c r="N221" i="9" s="1"/>
  <c r="E220" i="9"/>
  <c r="E219" i="9"/>
  <c r="N219" i="9" s="1"/>
  <c r="E218" i="9"/>
  <c r="E217" i="9"/>
  <c r="E216" i="9"/>
  <c r="N216" i="9" s="1"/>
  <c r="E215" i="9"/>
  <c r="N215" i="9" s="1"/>
  <c r="E214" i="9"/>
  <c r="N214" i="9" s="1"/>
  <c r="E213" i="9"/>
  <c r="N213" i="9" s="1"/>
  <c r="E212" i="9"/>
  <c r="E211" i="9"/>
  <c r="N211" i="9" s="1"/>
  <c r="E210" i="9"/>
  <c r="E209" i="9"/>
  <c r="N209" i="9" s="1"/>
  <c r="E208" i="9"/>
  <c r="N208" i="9" s="1"/>
  <c r="E207" i="9"/>
  <c r="N207" i="9" s="1"/>
  <c r="E206" i="9"/>
  <c r="N206" i="9" s="1"/>
  <c r="E205" i="9"/>
  <c r="N205" i="9" s="1"/>
  <c r="E204" i="9"/>
  <c r="E203" i="9"/>
  <c r="N203" i="9" s="1"/>
  <c r="E202" i="9"/>
  <c r="E201" i="9"/>
  <c r="E200" i="9"/>
  <c r="E199" i="9"/>
  <c r="N199" i="9" s="1"/>
  <c r="E198" i="9"/>
  <c r="N198" i="9" s="1"/>
  <c r="E197" i="9"/>
  <c r="N197" i="9" s="1"/>
  <c r="E196" i="9"/>
  <c r="E195" i="9"/>
  <c r="N195" i="9" s="1"/>
  <c r="E194" i="9"/>
  <c r="E193" i="9"/>
  <c r="E192" i="9"/>
  <c r="N192" i="9" s="1"/>
  <c r="E191" i="9"/>
  <c r="N191" i="9" s="1"/>
  <c r="E190" i="9"/>
  <c r="N190" i="9" s="1"/>
  <c r="E189" i="9"/>
  <c r="N189" i="9" s="1"/>
  <c r="E188" i="9"/>
  <c r="E187" i="9"/>
  <c r="N187" i="9" s="1"/>
  <c r="E186" i="9"/>
  <c r="E185" i="9"/>
  <c r="E184" i="9"/>
  <c r="E183" i="9"/>
  <c r="N183" i="9" s="1"/>
  <c r="E182" i="9"/>
  <c r="N182" i="9" s="1"/>
  <c r="E181" i="9"/>
  <c r="N181" i="9" s="1"/>
  <c r="E180" i="9"/>
  <c r="E179" i="9"/>
  <c r="N179" i="9" s="1"/>
  <c r="E178" i="9"/>
  <c r="E177" i="9"/>
  <c r="E176" i="9"/>
  <c r="E175" i="9"/>
  <c r="N175" i="9" s="1"/>
  <c r="E174" i="9"/>
  <c r="N174" i="9" s="1"/>
  <c r="E173" i="9"/>
  <c r="N173" i="9" s="1"/>
  <c r="E172" i="9"/>
  <c r="E171" i="9"/>
  <c r="N171" i="9" s="1"/>
  <c r="E170" i="9"/>
  <c r="E169" i="9"/>
  <c r="E168" i="9"/>
  <c r="N168" i="9" s="1"/>
  <c r="E167" i="9"/>
  <c r="N167" i="9" s="1"/>
  <c r="E166" i="9"/>
  <c r="N166" i="9" s="1"/>
  <c r="E165" i="9"/>
  <c r="N165" i="9" s="1"/>
  <c r="E164" i="9"/>
  <c r="E163" i="9"/>
  <c r="N163" i="9" s="1"/>
  <c r="E162" i="9"/>
  <c r="E161" i="9"/>
  <c r="N161" i="9" s="1"/>
  <c r="E160" i="9"/>
  <c r="N160" i="9" s="1"/>
  <c r="E159" i="9"/>
  <c r="N159" i="9" s="1"/>
  <c r="E158" i="9"/>
  <c r="N158" i="9" s="1"/>
  <c r="E157" i="9"/>
  <c r="N157" i="9" s="1"/>
  <c r="E156" i="9"/>
  <c r="E155" i="9"/>
  <c r="N155" i="9" s="1"/>
  <c r="E154" i="9"/>
  <c r="E153" i="9"/>
  <c r="E152" i="9"/>
  <c r="N152" i="9" s="1"/>
  <c r="E151" i="9"/>
  <c r="N151" i="9" s="1"/>
  <c r="E150" i="9"/>
  <c r="N150" i="9" s="1"/>
  <c r="E149" i="9"/>
  <c r="N149" i="9" s="1"/>
  <c r="E148" i="9"/>
  <c r="E147" i="9"/>
  <c r="N147" i="9" s="1"/>
  <c r="E146" i="9"/>
  <c r="E145" i="9"/>
  <c r="E144" i="9"/>
  <c r="N144" i="9" s="1"/>
  <c r="E143" i="9"/>
  <c r="N143" i="9" s="1"/>
  <c r="E142" i="9"/>
  <c r="N142" i="9" s="1"/>
  <c r="E141" i="9"/>
  <c r="N141" i="9" s="1"/>
  <c r="E140" i="9"/>
  <c r="E139" i="9"/>
  <c r="N139" i="9" s="1"/>
  <c r="E138" i="9"/>
  <c r="E137" i="9"/>
  <c r="E136" i="9"/>
  <c r="E135" i="9"/>
  <c r="N135" i="9" s="1"/>
  <c r="E134" i="9"/>
  <c r="E133" i="9"/>
  <c r="N133" i="9" s="1"/>
  <c r="E132" i="9"/>
  <c r="E131" i="9"/>
  <c r="N131" i="9" s="1"/>
  <c r="E130" i="9"/>
  <c r="N130" i="9" s="1"/>
  <c r="E129" i="9"/>
  <c r="N129" i="9" s="1"/>
  <c r="E128" i="9"/>
  <c r="N128" i="9" s="1"/>
  <c r="E127" i="9"/>
  <c r="N127" i="9" s="1"/>
  <c r="E126" i="9"/>
  <c r="N126" i="9" s="1"/>
  <c r="E125" i="9"/>
  <c r="N125" i="9" s="1"/>
  <c r="E124" i="9"/>
  <c r="E123" i="9"/>
  <c r="N123" i="9" s="1"/>
  <c r="E122" i="9"/>
  <c r="E121" i="9"/>
  <c r="E120" i="9"/>
  <c r="E119" i="9"/>
  <c r="N119" i="9" s="1"/>
  <c r="E118" i="9"/>
  <c r="N118" i="9" s="1"/>
  <c r="E117" i="9"/>
  <c r="N117" i="9" s="1"/>
  <c r="E116" i="9"/>
  <c r="E115" i="9"/>
  <c r="N115" i="9" s="1"/>
  <c r="E114" i="9"/>
  <c r="E113" i="9"/>
  <c r="N113" i="9" s="1"/>
  <c r="E112" i="9"/>
  <c r="E111" i="9"/>
  <c r="N111" i="9" s="1"/>
  <c r="E110" i="9"/>
  <c r="N110" i="9" s="1"/>
  <c r="E109" i="9"/>
  <c r="N109" i="9" s="1"/>
  <c r="E108" i="9"/>
  <c r="E107" i="9"/>
  <c r="N107" i="9" s="1"/>
  <c r="E106" i="9"/>
  <c r="E105" i="9"/>
  <c r="N105" i="9" s="1"/>
  <c r="E104" i="9"/>
  <c r="N104" i="9" s="1"/>
  <c r="E103" i="9"/>
  <c r="N103" i="9" s="1"/>
  <c r="E102" i="9"/>
  <c r="E101" i="9"/>
  <c r="N101" i="9" s="1"/>
  <c r="E100" i="9"/>
  <c r="E99" i="9"/>
  <c r="E98" i="9"/>
  <c r="E97" i="9"/>
  <c r="E96" i="9"/>
  <c r="N96" i="9" s="1"/>
  <c r="E95" i="9"/>
  <c r="N95" i="9" s="1"/>
  <c r="E94" i="9"/>
  <c r="N94" i="9" s="1"/>
  <c r="E93" i="9"/>
  <c r="N93" i="9" s="1"/>
  <c r="E92" i="9"/>
  <c r="E91" i="9"/>
  <c r="N91" i="9" s="1"/>
  <c r="E90" i="9"/>
  <c r="E89" i="9"/>
  <c r="N89" i="9" s="1"/>
  <c r="E88" i="9"/>
  <c r="N88" i="9" s="1"/>
  <c r="E87" i="9"/>
  <c r="N87" i="9" s="1"/>
  <c r="E86" i="9"/>
  <c r="N86" i="9" s="1"/>
  <c r="E85" i="9"/>
  <c r="N85" i="9" s="1"/>
  <c r="E84" i="9"/>
  <c r="E83" i="9"/>
  <c r="N83" i="9" s="1"/>
  <c r="E82" i="9"/>
  <c r="N82" i="9" s="1"/>
  <c r="E81" i="9"/>
  <c r="N81" i="9" s="1"/>
  <c r="E80" i="9"/>
  <c r="N80" i="9" s="1"/>
  <c r="E79" i="9"/>
  <c r="N79" i="9" s="1"/>
  <c r="E78" i="9"/>
  <c r="N78" i="9" s="1"/>
  <c r="E77" i="9"/>
  <c r="N77" i="9" s="1"/>
  <c r="E76" i="9"/>
  <c r="E75" i="9"/>
  <c r="N75" i="9" s="1"/>
  <c r="E74" i="9"/>
  <c r="E73" i="9"/>
  <c r="N73" i="9" s="1"/>
  <c r="E72" i="9"/>
  <c r="E71" i="9"/>
  <c r="N71" i="9" s="1"/>
  <c r="E70" i="9"/>
  <c r="N70" i="9" s="1"/>
  <c r="E69" i="9"/>
  <c r="N69" i="9" s="1"/>
  <c r="E68" i="9"/>
  <c r="E67" i="9"/>
  <c r="N67" i="9" s="1"/>
  <c r="E66" i="9"/>
  <c r="E65" i="9"/>
  <c r="E64" i="9"/>
  <c r="N64" i="9" s="1"/>
  <c r="E63" i="9"/>
  <c r="N63" i="9" s="1"/>
  <c r="E62" i="9"/>
  <c r="N62" i="9" s="1"/>
  <c r="E61" i="9"/>
  <c r="N61" i="9" s="1"/>
  <c r="E60" i="9"/>
  <c r="E59" i="9"/>
  <c r="N59" i="9" s="1"/>
  <c r="E58" i="9"/>
  <c r="E57" i="9"/>
  <c r="E56" i="9"/>
  <c r="E55" i="9"/>
  <c r="N55" i="9" s="1"/>
  <c r="E54" i="9"/>
  <c r="N54" i="9" s="1"/>
  <c r="E53" i="9"/>
  <c r="N53" i="9" s="1"/>
  <c r="E52" i="9"/>
  <c r="E51" i="9"/>
  <c r="N51" i="9" s="1"/>
  <c r="E50" i="9"/>
  <c r="E49" i="9"/>
  <c r="E48" i="9"/>
  <c r="E47" i="9"/>
  <c r="N47" i="9" s="1"/>
  <c r="E46" i="9"/>
  <c r="E45" i="9"/>
  <c r="N45" i="9" s="1"/>
  <c r="E44" i="9"/>
  <c r="E43" i="9"/>
  <c r="N43" i="9" s="1"/>
  <c r="E42" i="9"/>
  <c r="E41" i="9"/>
  <c r="E40" i="9"/>
  <c r="N40" i="9" s="1"/>
  <c r="E39" i="9"/>
  <c r="N39" i="9" s="1"/>
  <c r="E38" i="9"/>
  <c r="N38" i="9" s="1"/>
  <c r="E37" i="9"/>
  <c r="N37" i="9" s="1"/>
  <c r="E36" i="9"/>
  <c r="E35" i="9"/>
  <c r="N35" i="9" s="1"/>
  <c r="E34" i="9"/>
  <c r="N34" i="9" s="1"/>
  <c r="E33" i="9"/>
  <c r="E32" i="9"/>
  <c r="E31" i="9"/>
  <c r="N530" i="9"/>
  <c r="N529" i="9"/>
  <c r="N524" i="9"/>
  <c r="N523" i="9"/>
  <c r="N522" i="9"/>
  <c r="N521" i="9"/>
  <c r="N520" i="9"/>
  <c r="N518" i="9"/>
  <c r="N516" i="9"/>
  <c r="N514" i="9"/>
  <c r="N508" i="9"/>
  <c r="N506" i="9"/>
  <c r="N504" i="9"/>
  <c r="N502" i="9"/>
  <c r="N500" i="9"/>
  <c r="N499" i="9"/>
  <c r="N498" i="9"/>
  <c r="N496" i="9"/>
  <c r="N494" i="9"/>
  <c r="N492" i="9"/>
  <c r="N490" i="9"/>
  <c r="N486" i="9"/>
  <c r="N484" i="9"/>
  <c r="N483" i="9"/>
  <c r="N482" i="9"/>
  <c r="N481" i="9"/>
  <c r="N478" i="9"/>
  <c r="N476" i="9"/>
  <c r="N475" i="9"/>
  <c r="N474" i="9"/>
  <c r="N468" i="9"/>
  <c r="N467" i="9"/>
  <c r="N466" i="9"/>
  <c r="N465" i="9"/>
  <c r="N460" i="9"/>
  <c r="N459" i="9"/>
  <c r="N458" i="9"/>
  <c r="N456" i="9"/>
  <c r="N454" i="9"/>
  <c r="N452" i="9"/>
  <c r="N450" i="9"/>
  <c r="N449" i="9"/>
  <c r="N444" i="9"/>
  <c r="N442" i="9"/>
  <c r="N441" i="9"/>
  <c r="N440" i="9"/>
  <c r="N438" i="9"/>
  <c r="N436" i="9"/>
  <c r="N435" i="9"/>
  <c r="N434" i="9"/>
  <c r="N433" i="9"/>
  <c r="N432" i="9"/>
  <c r="N430" i="9"/>
  <c r="N428" i="9"/>
  <c r="N426" i="9"/>
  <c r="N425" i="9"/>
  <c r="N422" i="9"/>
  <c r="N420" i="9"/>
  <c r="N418" i="9"/>
  <c r="N414" i="9"/>
  <c r="N412" i="9"/>
  <c r="N410" i="9"/>
  <c r="N409" i="9"/>
  <c r="N404" i="9"/>
  <c r="N402" i="9"/>
  <c r="N401" i="9"/>
  <c r="N396" i="9"/>
  <c r="N394" i="9"/>
  <c r="N393" i="9"/>
  <c r="N392" i="9"/>
  <c r="N390" i="9"/>
  <c r="N388" i="9"/>
  <c r="N386" i="9"/>
  <c r="N385" i="9"/>
  <c r="N380" i="9"/>
  <c r="N378" i="9"/>
  <c r="N376" i="9"/>
  <c r="N374" i="9"/>
  <c r="N372" i="9"/>
  <c r="N371" i="9"/>
  <c r="N370" i="9"/>
  <c r="N368" i="9"/>
  <c r="N366" i="9"/>
  <c r="N364" i="9"/>
  <c r="N362" i="9"/>
  <c r="N361" i="9"/>
  <c r="N358" i="9"/>
  <c r="N356" i="9"/>
  <c r="N354" i="9"/>
  <c r="N353" i="9"/>
  <c r="N350" i="9"/>
  <c r="N348" i="9"/>
  <c r="N346" i="9"/>
  <c r="N340" i="9"/>
  <c r="N338" i="9"/>
  <c r="N332" i="9"/>
  <c r="N331" i="9"/>
  <c r="N330" i="9"/>
  <c r="N328" i="9"/>
  <c r="N324" i="9"/>
  <c r="N322" i="9"/>
  <c r="N321" i="9"/>
  <c r="N316" i="9"/>
  <c r="N314" i="9"/>
  <c r="N313" i="9"/>
  <c r="N312" i="9"/>
  <c r="N310" i="9"/>
  <c r="N308" i="9"/>
  <c r="N307" i="9"/>
  <c r="N306" i="9"/>
  <c r="N305" i="9"/>
  <c r="N304" i="9"/>
  <c r="N300" i="9"/>
  <c r="N298" i="9"/>
  <c r="N297" i="9"/>
  <c r="N294" i="9"/>
  <c r="N292" i="9"/>
  <c r="N290" i="9"/>
  <c r="N286" i="9"/>
  <c r="N284" i="9"/>
  <c r="N283" i="9"/>
  <c r="N282" i="9"/>
  <c r="N281" i="9"/>
  <c r="N276" i="9"/>
  <c r="N275" i="9"/>
  <c r="N274" i="9"/>
  <c r="N273" i="9"/>
  <c r="N268" i="9"/>
  <c r="N267" i="9"/>
  <c r="N266" i="9"/>
  <c r="N265" i="9"/>
  <c r="N264" i="9"/>
  <c r="N262" i="9"/>
  <c r="N260" i="9"/>
  <c r="N258" i="9"/>
  <c r="N252" i="9"/>
  <c r="N250" i="9"/>
  <c r="N248" i="9"/>
  <c r="N244" i="9"/>
  <c r="N242" i="9"/>
  <c r="N241" i="9"/>
  <c r="N240" i="9"/>
  <c r="N238" i="9"/>
  <c r="N236" i="9"/>
  <c r="N234" i="9"/>
  <c r="N230" i="9"/>
  <c r="N228" i="9"/>
  <c r="N227" i="9"/>
  <c r="N226" i="9"/>
  <c r="N225" i="9"/>
  <c r="N220" i="9"/>
  <c r="N218" i="9"/>
  <c r="N217" i="9"/>
  <c r="N212" i="9"/>
  <c r="N210" i="9"/>
  <c r="N204" i="9"/>
  <c r="N202" i="9"/>
  <c r="N201" i="9"/>
  <c r="N200" i="9"/>
  <c r="N196" i="9"/>
  <c r="N194" i="9"/>
  <c r="N193" i="9"/>
  <c r="N188" i="9"/>
  <c r="N186" i="9"/>
  <c r="N185" i="9"/>
  <c r="N184" i="9"/>
  <c r="N180" i="9"/>
  <c r="N178" i="9"/>
  <c r="N177" i="9"/>
  <c r="N176" i="9"/>
  <c r="N172" i="9"/>
  <c r="N170" i="9"/>
  <c r="N169" i="9"/>
  <c r="N164" i="9"/>
  <c r="N162" i="9"/>
  <c r="N156" i="9"/>
  <c r="N154" i="9"/>
  <c r="N153" i="9"/>
  <c r="N148" i="9"/>
  <c r="N146" i="9"/>
  <c r="N145" i="9"/>
  <c r="N140" i="9"/>
  <c r="N138" i="9"/>
  <c r="N137" i="9"/>
  <c r="N136" i="9"/>
  <c r="N134" i="9"/>
  <c r="N132" i="9"/>
  <c r="N124" i="9"/>
  <c r="N122" i="9"/>
  <c r="N121" i="9"/>
  <c r="N120" i="9"/>
  <c r="N116" i="9"/>
  <c r="N114" i="9"/>
  <c r="N112" i="9"/>
  <c r="N108" i="9"/>
  <c r="N106" i="9"/>
  <c r="N102" i="9"/>
  <c r="N100" i="9"/>
  <c r="N99" i="9"/>
  <c r="N98" i="9"/>
  <c r="N97" i="9"/>
  <c r="N92" i="9"/>
  <c r="N90" i="9"/>
  <c r="N84" i="9"/>
  <c r="N76" i="9"/>
  <c r="N74" i="9"/>
  <c r="N72" i="9"/>
  <c r="N68" i="9"/>
  <c r="N66" i="9"/>
  <c r="N65" i="9"/>
  <c r="N60" i="9"/>
  <c r="N58" i="9"/>
  <c r="N57" i="9"/>
  <c r="N56" i="9"/>
  <c r="N52" i="9"/>
  <c r="N50" i="9"/>
  <c r="N49" i="9"/>
  <c r="N48" i="9"/>
  <c r="N46" i="9"/>
  <c r="N44" i="9"/>
  <c r="N42" i="9"/>
  <c r="N41" i="9"/>
  <c r="N36" i="9"/>
  <c r="N33" i="9"/>
  <c r="K32" i="9"/>
  <c r="R530" i="9" l="1"/>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R272" i="9"/>
  <c r="R271" i="9"/>
  <c r="R270" i="9"/>
  <c r="R269" i="9"/>
  <c r="R268" i="9"/>
  <c r="R267" i="9"/>
  <c r="R266" i="9"/>
  <c r="R265" i="9"/>
  <c r="R264" i="9"/>
  <c r="R263" i="9"/>
  <c r="R262" i="9"/>
  <c r="R261" i="9"/>
  <c r="R260" i="9"/>
  <c r="R259" i="9"/>
  <c r="R258" i="9"/>
  <c r="R257" i="9"/>
  <c r="R256" i="9"/>
  <c r="R255" i="9"/>
  <c r="R254" i="9"/>
  <c r="R253" i="9"/>
  <c r="R252" i="9"/>
  <c r="R251" i="9"/>
  <c r="R250" i="9"/>
  <c r="R249" i="9"/>
  <c r="R248" i="9"/>
  <c r="R247" i="9"/>
  <c r="R246" i="9"/>
  <c r="R245" i="9"/>
  <c r="R244" i="9"/>
  <c r="R243" i="9"/>
  <c r="R242" i="9"/>
  <c r="R241" i="9"/>
  <c r="R240" i="9"/>
  <c r="R239" i="9"/>
  <c r="R238" i="9"/>
  <c r="R237" i="9"/>
  <c r="R236" i="9"/>
  <c r="R235" i="9"/>
  <c r="R234" i="9"/>
  <c r="R233" i="9"/>
  <c r="R232" i="9"/>
  <c r="R231" i="9"/>
  <c r="R230" i="9"/>
  <c r="R229" i="9"/>
  <c r="R228" i="9"/>
  <c r="R227" i="9"/>
  <c r="R226" i="9"/>
  <c r="R225" i="9"/>
  <c r="R224" i="9"/>
  <c r="R223" i="9"/>
  <c r="R222" i="9"/>
  <c r="R221" i="9"/>
  <c r="R220" i="9"/>
  <c r="R219" i="9"/>
  <c r="R218" i="9"/>
  <c r="R217" i="9"/>
  <c r="R216" i="9"/>
  <c r="R215" i="9"/>
  <c r="R214" i="9"/>
  <c r="R213" i="9"/>
  <c r="R212" i="9"/>
  <c r="R211" i="9"/>
  <c r="R210" i="9"/>
  <c r="R209" i="9"/>
  <c r="R208" i="9"/>
  <c r="R207" i="9"/>
  <c r="R206" i="9"/>
  <c r="R205" i="9"/>
  <c r="R204" i="9"/>
  <c r="R203" i="9"/>
  <c r="R202" i="9"/>
  <c r="R201" i="9"/>
  <c r="R200" i="9"/>
  <c r="R199" i="9"/>
  <c r="R198" i="9"/>
  <c r="R197" i="9"/>
  <c r="R196" i="9"/>
  <c r="R195" i="9"/>
  <c r="R194" i="9"/>
  <c r="R193" i="9"/>
  <c r="R192" i="9"/>
  <c r="R191" i="9"/>
  <c r="R190" i="9"/>
  <c r="R189" i="9"/>
  <c r="R188" i="9"/>
  <c r="R187" i="9"/>
  <c r="R186" i="9"/>
  <c r="R185" i="9"/>
  <c r="R184" i="9"/>
  <c r="R183" i="9"/>
  <c r="R182" i="9"/>
  <c r="R181" i="9"/>
  <c r="R180" i="9"/>
  <c r="R179" i="9"/>
  <c r="R178" i="9"/>
  <c r="R177" i="9"/>
  <c r="R176" i="9"/>
  <c r="R175" i="9"/>
  <c r="R174" i="9"/>
  <c r="R173" i="9"/>
  <c r="R172" i="9"/>
  <c r="R171" i="9"/>
  <c r="R170" i="9"/>
  <c r="R169" i="9"/>
  <c r="R168" i="9"/>
  <c r="R167" i="9"/>
  <c r="R166" i="9"/>
  <c r="R165" i="9"/>
  <c r="R164" i="9"/>
  <c r="R163" i="9"/>
  <c r="R162" i="9"/>
  <c r="R161" i="9"/>
  <c r="R160" i="9"/>
  <c r="R159" i="9"/>
  <c r="R158" i="9"/>
  <c r="R157" i="9"/>
  <c r="R156" i="9"/>
  <c r="R155" i="9"/>
  <c r="R154" i="9"/>
  <c r="R153" i="9"/>
  <c r="R152" i="9"/>
  <c r="R151" i="9"/>
  <c r="R150" i="9"/>
  <c r="R149" i="9"/>
  <c r="R148" i="9"/>
  <c r="R147" i="9"/>
  <c r="R146" i="9"/>
  <c r="R145" i="9"/>
  <c r="R144" i="9"/>
  <c r="R143" i="9"/>
  <c r="R142" i="9"/>
  <c r="R141" i="9"/>
  <c r="R140" i="9"/>
  <c r="R139" i="9"/>
  <c r="R138" i="9"/>
  <c r="R137" i="9"/>
  <c r="R136" i="9"/>
  <c r="R135" i="9"/>
  <c r="R134" i="9"/>
  <c r="R133" i="9"/>
  <c r="R132" i="9"/>
  <c r="R131" i="9"/>
  <c r="R130" i="9"/>
  <c r="R129" i="9"/>
  <c r="R128" i="9"/>
  <c r="R127" i="9"/>
  <c r="R126" i="9"/>
  <c r="R125" i="9"/>
  <c r="R124" i="9"/>
  <c r="R123" i="9"/>
  <c r="R122" i="9"/>
  <c r="R121" i="9"/>
  <c r="R120" i="9"/>
  <c r="R119" i="9"/>
  <c r="R118" i="9"/>
  <c r="R117" i="9"/>
  <c r="R116" i="9"/>
  <c r="R115" i="9"/>
  <c r="R114" i="9"/>
  <c r="R113" i="9"/>
  <c r="R112" i="9"/>
  <c r="R111" i="9"/>
  <c r="R110" i="9"/>
  <c r="R109" i="9"/>
  <c r="R108" i="9"/>
  <c r="R107" i="9"/>
  <c r="R106" i="9"/>
  <c r="R105" i="9"/>
  <c r="R104" i="9"/>
  <c r="R103" i="9"/>
  <c r="R102" i="9"/>
  <c r="R101" i="9"/>
  <c r="R100" i="9"/>
  <c r="R99" i="9"/>
  <c r="R98" i="9"/>
  <c r="R97" i="9"/>
  <c r="R96" i="9"/>
  <c r="R95" i="9"/>
  <c r="R94" i="9"/>
  <c r="R93" i="9"/>
  <c r="R92" i="9"/>
  <c r="R91" i="9"/>
  <c r="R90" i="9"/>
  <c r="R89" i="9"/>
  <c r="R88" i="9"/>
  <c r="R87" i="9"/>
  <c r="R86" i="9"/>
  <c r="R85" i="9"/>
  <c r="R84" i="9"/>
  <c r="R83" i="9"/>
  <c r="R82" i="9"/>
  <c r="R81" i="9"/>
  <c r="R80" i="9"/>
  <c r="R79" i="9"/>
  <c r="R78" i="9"/>
  <c r="R77" i="9"/>
  <c r="R76" i="9"/>
  <c r="R75" i="9"/>
  <c r="R74" i="9"/>
  <c r="R73" i="9"/>
  <c r="R72" i="9"/>
  <c r="R71" i="9"/>
  <c r="R70" i="9"/>
  <c r="R69" i="9"/>
  <c r="R68" i="9"/>
  <c r="R67" i="9"/>
  <c r="R66" i="9"/>
  <c r="R65" i="9"/>
  <c r="R64" i="9"/>
  <c r="R63" i="9"/>
  <c r="R62" i="9"/>
  <c r="R61" i="9"/>
  <c r="R60" i="9"/>
  <c r="R59" i="9"/>
  <c r="R58" i="9"/>
  <c r="R57" i="9"/>
  <c r="R56" i="9"/>
  <c r="R55" i="9"/>
  <c r="R54" i="9"/>
  <c r="R53" i="9"/>
  <c r="R52" i="9"/>
  <c r="R51" i="9"/>
  <c r="R50" i="9"/>
  <c r="R49" i="9"/>
  <c r="R48" i="9"/>
  <c r="R47" i="9"/>
  <c r="R46" i="9"/>
  <c r="R45" i="9"/>
  <c r="R44" i="9"/>
  <c r="R43" i="9"/>
  <c r="R42" i="9"/>
  <c r="R41" i="9"/>
  <c r="R40" i="9"/>
  <c r="R39" i="9"/>
  <c r="R38" i="9"/>
  <c r="R37" i="9"/>
  <c r="R36" i="9"/>
  <c r="R35" i="9"/>
  <c r="R34" i="9"/>
  <c r="R33" i="9"/>
  <c r="M58" i="2" l="1"/>
  <c r="L58" i="2"/>
  <c r="K58" i="2"/>
  <c r="J58" i="2"/>
  <c r="I58" i="2"/>
  <c r="H58" i="2"/>
  <c r="G58" i="2"/>
  <c r="M52" i="2"/>
  <c r="L52" i="2"/>
  <c r="K52" i="2"/>
  <c r="J52" i="2"/>
  <c r="I52" i="2"/>
  <c r="H52" i="2"/>
  <c r="G52" i="2"/>
  <c r="F52" i="2"/>
  <c r="F58" i="2"/>
  <c r="F54" i="2"/>
  <c r="G54" i="2" s="1"/>
  <c r="H54" i="2" s="1"/>
  <c r="I54" i="2" s="1"/>
  <c r="J54" i="2" s="1"/>
  <c r="K54" i="2" s="1"/>
  <c r="L54" i="2" s="1"/>
  <c r="M54" i="2" s="1"/>
  <c r="D117" i="2" l="1"/>
  <c r="F113" i="2"/>
  <c r="B5" i="7"/>
  <c r="D135" i="2"/>
  <c r="N80" i="2"/>
  <c r="M32" i="9" l="1"/>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301" i="9"/>
  <c r="M302"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29"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0" i="9"/>
  <c r="M361" i="9"/>
  <c r="M362" i="9"/>
  <c r="M363" i="9"/>
  <c r="M364" i="9"/>
  <c r="M365" i="9"/>
  <c r="M366" i="9"/>
  <c r="M367" i="9"/>
  <c r="M368" i="9"/>
  <c r="M369" i="9"/>
  <c r="M370" i="9"/>
  <c r="M371" i="9"/>
  <c r="M372" i="9"/>
  <c r="M373" i="9"/>
  <c r="M374" i="9"/>
  <c r="M375" i="9"/>
  <c r="M376" i="9"/>
  <c r="M377" i="9"/>
  <c r="M378" i="9"/>
  <c r="M379" i="9"/>
  <c r="M380" i="9"/>
  <c r="M381" i="9"/>
  <c r="M382" i="9"/>
  <c r="M383" i="9"/>
  <c r="M384" i="9"/>
  <c r="M385" i="9"/>
  <c r="M386" i="9"/>
  <c r="M387" i="9"/>
  <c r="M388" i="9"/>
  <c r="M389" i="9"/>
  <c r="M390" i="9"/>
  <c r="M391" i="9"/>
  <c r="M392" i="9"/>
  <c r="M393" i="9"/>
  <c r="M394" i="9"/>
  <c r="M395" i="9"/>
  <c r="M396" i="9"/>
  <c r="M397" i="9"/>
  <c r="M398" i="9"/>
  <c r="M399" i="9"/>
  <c r="M400" i="9"/>
  <c r="M401" i="9"/>
  <c r="M402" i="9"/>
  <c r="M403" i="9"/>
  <c r="M404" i="9"/>
  <c r="M405" i="9"/>
  <c r="M406" i="9"/>
  <c r="M407" i="9"/>
  <c r="M408" i="9"/>
  <c r="M409" i="9"/>
  <c r="M410" i="9"/>
  <c r="M411" i="9"/>
  <c r="M412" i="9"/>
  <c r="M413" i="9"/>
  <c r="M414" i="9"/>
  <c r="M415" i="9"/>
  <c r="M416" i="9"/>
  <c r="M417" i="9"/>
  <c r="M418" i="9"/>
  <c r="M419" i="9"/>
  <c r="M420" i="9"/>
  <c r="M421" i="9"/>
  <c r="M422" i="9"/>
  <c r="M423" i="9"/>
  <c r="M424" i="9"/>
  <c r="M425" i="9"/>
  <c r="M426" i="9"/>
  <c r="M427" i="9"/>
  <c r="M428" i="9"/>
  <c r="M429" i="9"/>
  <c r="M430" i="9"/>
  <c r="M431" i="9"/>
  <c r="M432" i="9"/>
  <c r="M433" i="9"/>
  <c r="M434" i="9"/>
  <c r="M435" i="9"/>
  <c r="M436" i="9"/>
  <c r="M437" i="9"/>
  <c r="M438" i="9"/>
  <c r="M439" i="9"/>
  <c r="M440" i="9"/>
  <c r="M441" i="9"/>
  <c r="M442" i="9"/>
  <c r="M443" i="9"/>
  <c r="M444" i="9"/>
  <c r="M445" i="9"/>
  <c r="M446" i="9"/>
  <c r="M447" i="9"/>
  <c r="M448" i="9"/>
  <c r="M449" i="9"/>
  <c r="M450" i="9"/>
  <c r="M451" i="9"/>
  <c r="M452" i="9"/>
  <c r="M453" i="9"/>
  <c r="M454" i="9"/>
  <c r="M455" i="9"/>
  <c r="M456" i="9"/>
  <c r="M457" i="9"/>
  <c r="M458" i="9"/>
  <c r="M459" i="9"/>
  <c r="M460" i="9"/>
  <c r="M461" i="9"/>
  <c r="M462" i="9"/>
  <c r="M463" i="9"/>
  <c r="M464" i="9"/>
  <c r="M465" i="9"/>
  <c r="M466" i="9"/>
  <c r="M467" i="9"/>
  <c r="M468" i="9"/>
  <c r="M469" i="9"/>
  <c r="M470" i="9"/>
  <c r="M471" i="9"/>
  <c r="M472" i="9"/>
  <c r="M473" i="9"/>
  <c r="M474" i="9"/>
  <c r="M475" i="9"/>
  <c r="M476" i="9"/>
  <c r="M477" i="9"/>
  <c r="M478" i="9"/>
  <c r="M479" i="9"/>
  <c r="M480" i="9"/>
  <c r="M481" i="9"/>
  <c r="M482" i="9"/>
  <c r="M483" i="9"/>
  <c r="M484" i="9"/>
  <c r="M485" i="9"/>
  <c r="M486" i="9"/>
  <c r="M487" i="9"/>
  <c r="M488" i="9"/>
  <c r="M489" i="9"/>
  <c r="M490" i="9"/>
  <c r="M491" i="9"/>
  <c r="M492" i="9"/>
  <c r="M493" i="9"/>
  <c r="M494" i="9"/>
  <c r="M495" i="9"/>
  <c r="M496" i="9"/>
  <c r="M497" i="9"/>
  <c r="M498" i="9"/>
  <c r="M499" i="9"/>
  <c r="M500" i="9"/>
  <c r="M501" i="9"/>
  <c r="M502" i="9"/>
  <c r="M503" i="9"/>
  <c r="M504" i="9"/>
  <c r="M505" i="9"/>
  <c r="M506" i="9"/>
  <c r="M507" i="9"/>
  <c r="M508" i="9"/>
  <c r="M509" i="9"/>
  <c r="M510" i="9"/>
  <c r="M511" i="9"/>
  <c r="M512" i="9"/>
  <c r="M513" i="9"/>
  <c r="M514" i="9"/>
  <c r="M515" i="9"/>
  <c r="M516" i="9"/>
  <c r="M517" i="9"/>
  <c r="M518" i="9"/>
  <c r="M519" i="9"/>
  <c r="M520" i="9"/>
  <c r="M521" i="9"/>
  <c r="M522" i="9"/>
  <c r="M523" i="9"/>
  <c r="M524" i="9"/>
  <c r="M525" i="9"/>
  <c r="M526" i="9"/>
  <c r="M527" i="9"/>
  <c r="M528" i="9"/>
  <c r="M529" i="9"/>
  <c r="M530" i="9"/>
  <c r="M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N31" i="9"/>
  <c r="R31" i="9" s="1"/>
  <c r="I530" i="9"/>
  <c r="I529" i="9"/>
  <c r="I528" i="9"/>
  <c r="I527" i="9"/>
  <c r="I526" i="9"/>
  <c r="I525" i="9"/>
  <c r="I524" i="9"/>
  <c r="I523" i="9"/>
  <c r="I522" i="9"/>
  <c r="I521" i="9"/>
  <c r="I520" i="9"/>
  <c r="I519" i="9"/>
  <c r="I518" i="9"/>
  <c r="I517" i="9"/>
  <c r="I516" i="9"/>
  <c r="I515" i="9"/>
  <c r="I514" i="9"/>
  <c r="I513" i="9"/>
  <c r="I512" i="9"/>
  <c r="I511" i="9"/>
  <c r="I510" i="9"/>
  <c r="I509" i="9"/>
  <c r="I508" i="9"/>
  <c r="I507" i="9"/>
  <c r="I506" i="9"/>
  <c r="I505" i="9"/>
  <c r="I504" i="9"/>
  <c r="I503" i="9"/>
  <c r="I502" i="9"/>
  <c r="I501" i="9"/>
  <c r="I500" i="9"/>
  <c r="I499" i="9"/>
  <c r="I498" i="9"/>
  <c r="I497" i="9"/>
  <c r="I496" i="9"/>
  <c r="I495" i="9"/>
  <c r="I494" i="9"/>
  <c r="I493" i="9"/>
  <c r="I492" i="9"/>
  <c r="I491" i="9"/>
  <c r="I490" i="9"/>
  <c r="I489" i="9"/>
  <c r="I488" i="9"/>
  <c r="I487" i="9"/>
  <c r="I486" i="9"/>
  <c r="I485" i="9"/>
  <c r="I484" i="9"/>
  <c r="I483" i="9"/>
  <c r="I482" i="9"/>
  <c r="I481" i="9"/>
  <c r="I480" i="9"/>
  <c r="I479" i="9"/>
  <c r="I478" i="9"/>
  <c r="I477" i="9"/>
  <c r="I476" i="9"/>
  <c r="I475" i="9"/>
  <c r="I474" i="9"/>
  <c r="I473" i="9"/>
  <c r="I472" i="9"/>
  <c r="I471" i="9"/>
  <c r="I470" i="9"/>
  <c r="I469" i="9"/>
  <c r="I468" i="9"/>
  <c r="I467" i="9"/>
  <c r="I466" i="9"/>
  <c r="I465" i="9"/>
  <c r="I464" i="9"/>
  <c r="I463" i="9"/>
  <c r="I462" i="9"/>
  <c r="I461" i="9"/>
  <c r="I460" i="9"/>
  <c r="I459" i="9"/>
  <c r="I458" i="9"/>
  <c r="I457" i="9"/>
  <c r="I456" i="9"/>
  <c r="I455" i="9"/>
  <c r="I454" i="9"/>
  <c r="I453" i="9"/>
  <c r="I452" i="9"/>
  <c r="I451" i="9"/>
  <c r="I450" i="9"/>
  <c r="I449" i="9"/>
  <c r="I448" i="9"/>
  <c r="I447" i="9"/>
  <c r="I446" i="9"/>
  <c r="I445" i="9"/>
  <c r="I444" i="9"/>
  <c r="I443" i="9"/>
  <c r="I442" i="9"/>
  <c r="I441" i="9"/>
  <c r="I440" i="9"/>
  <c r="I439" i="9"/>
  <c r="I438" i="9"/>
  <c r="I437" i="9"/>
  <c r="I436" i="9"/>
  <c r="I435" i="9"/>
  <c r="I434" i="9"/>
  <c r="I433" i="9"/>
  <c r="I432" i="9"/>
  <c r="I431" i="9"/>
  <c r="I430" i="9"/>
  <c r="I429" i="9"/>
  <c r="I428" i="9"/>
  <c r="I427" i="9"/>
  <c r="I426" i="9"/>
  <c r="I425" i="9"/>
  <c r="I424" i="9"/>
  <c r="I423" i="9"/>
  <c r="I422" i="9"/>
  <c r="I421" i="9"/>
  <c r="I420" i="9"/>
  <c r="I419" i="9"/>
  <c r="I418" i="9"/>
  <c r="I417" i="9"/>
  <c r="I416" i="9"/>
  <c r="I415" i="9"/>
  <c r="I414" i="9"/>
  <c r="I413" i="9"/>
  <c r="I412" i="9"/>
  <c r="I411" i="9"/>
  <c r="I410" i="9"/>
  <c r="I409" i="9"/>
  <c r="I408" i="9"/>
  <c r="I407" i="9"/>
  <c r="I406" i="9"/>
  <c r="I405" i="9"/>
  <c r="I404" i="9"/>
  <c r="I403" i="9"/>
  <c r="I402" i="9"/>
  <c r="I401" i="9"/>
  <c r="I400" i="9"/>
  <c r="I399" i="9"/>
  <c r="I398" i="9"/>
  <c r="I397" i="9"/>
  <c r="I396" i="9"/>
  <c r="I395" i="9"/>
  <c r="I394" i="9"/>
  <c r="I393" i="9"/>
  <c r="I392" i="9"/>
  <c r="I391" i="9"/>
  <c r="I390" i="9"/>
  <c r="I389" i="9"/>
  <c r="I388" i="9"/>
  <c r="I387" i="9"/>
  <c r="I386" i="9"/>
  <c r="I385" i="9"/>
  <c r="I384" i="9"/>
  <c r="I383" i="9"/>
  <c r="I382" i="9"/>
  <c r="I381" i="9"/>
  <c r="I380" i="9"/>
  <c r="I379" i="9"/>
  <c r="I378" i="9"/>
  <c r="I377" i="9"/>
  <c r="I376" i="9"/>
  <c r="I375" i="9"/>
  <c r="I374" i="9"/>
  <c r="I373" i="9"/>
  <c r="I372" i="9"/>
  <c r="I371" i="9"/>
  <c r="I370" i="9"/>
  <c r="I369" i="9"/>
  <c r="I368" i="9"/>
  <c r="I367" i="9"/>
  <c r="I366" i="9"/>
  <c r="I365" i="9"/>
  <c r="I364" i="9"/>
  <c r="I363" i="9"/>
  <c r="I362" i="9"/>
  <c r="I361" i="9"/>
  <c r="I360" i="9"/>
  <c r="I359" i="9"/>
  <c r="I358" i="9"/>
  <c r="I357" i="9"/>
  <c r="I356" i="9"/>
  <c r="I355" i="9"/>
  <c r="I354" i="9"/>
  <c r="I353" i="9"/>
  <c r="I352" i="9"/>
  <c r="I351" i="9"/>
  <c r="I350" i="9"/>
  <c r="I349" i="9"/>
  <c r="I348" i="9"/>
  <c r="I347" i="9"/>
  <c r="I346" i="9"/>
  <c r="I345" i="9"/>
  <c r="I344" i="9"/>
  <c r="I343" i="9"/>
  <c r="I342" i="9"/>
  <c r="I341" i="9"/>
  <c r="I340" i="9"/>
  <c r="I339" i="9"/>
  <c r="I338"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12" i="9"/>
  <c r="I311" i="9"/>
  <c r="I310" i="9"/>
  <c r="I309" i="9"/>
  <c r="I308" i="9"/>
  <c r="I307" i="9"/>
  <c r="I306" i="9"/>
  <c r="I305" i="9"/>
  <c r="I304" i="9"/>
  <c r="I303" i="9"/>
  <c r="I302" i="9"/>
  <c r="I301" i="9"/>
  <c r="I300" i="9"/>
  <c r="I299" i="9"/>
  <c r="I298" i="9"/>
  <c r="I297" i="9"/>
  <c r="I296"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N32" i="9"/>
  <c r="R32" i="9" s="1"/>
  <c r="F38" i="2"/>
  <c r="D6" i="2"/>
  <c r="Q40" i="9" l="1"/>
  <c r="Q530" i="9"/>
  <c r="Q522" i="9"/>
  <c r="Q514" i="9"/>
  <c r="Q506" i="9"/>
  <c r="Q498" i="9"/>
  <c r="Q490" i="9"/>
  <c r="Q482" i="9"/>
  <c r="Q474" i="9"/>
  <c r="Q466" i="9"/>
  <c r="Q458" i="9"/>
  <c r="Q450" i="9"/>
  <c r="Q442" i="9"/>
  <c r="Q434" i="9"/>
  <c r="Q426" i="9"/>
  <c r="Q418" i="9"/>
  <c r="Q410" i="9"/>
  <c r="Q402" i="9"/>
  <c r="Q394" i="9"/>
  <c r="Q386" i="9"/>
  <c r="Q378" i="9"/>
  <c r="Q370" i="9"/>
  <c r="Q362" i="9"/>
  <c r="Q354" i="9"/>
  <c r="Q346" i="9"/>
  <c r="Q529" i="9"/>
  <c r="Q521" i="9"/>
  <c r="Q513" i="9"/>
  <c r="Q505" i="9"/>
  <c r="Q528" i="9"/>
  <c r="Q520" i="9"/>
  <c r="Q512" i="9"/>
  <c r="Q504" i="9"/>
  <c r="Q496" i="9"/>
  <c r="Q488" i="9"/>
  <c r="Q480" i="9"/>
  <c r="Q472" i="9"/>
  <c r="Q464" i="9"/>
  <c r="Q456" i="9"/>
  <c r="Q448" i="9"/>
  <c r="Q440" i="9"/>
  <c r="Q432" i="9"/>
  <c r="Q424" i="9"/>
  <c r="Q416" i="9"/>
  <c r="Q408" i="9"/>
  <c r="Q400" i="9"/>
  <c r="Q392" i="9"/>
  <c r="Q384" i="9"/>
  <c r="Q376" i="9"/>
  <c r="Q368" i="9"/>
  <c r="Q360" i="9"/>
  <c r="Q352" i="9"/>
  <c r="Q344" i="9"/>
  <c r="Q336" i="9"/>
  <c r="Q328" i="9"/>
  <c r="Q320" i="9"/>
  <c r="Q312" i="9"/>
  <c r="Q304" i="9"/>
  <c r="Q338" i="9"/>
  <c r="Q330" i="9"/>
  <c r="Q322" i="9"/>
  <c r="Q314" i="9"/>
  <c r="Q306" i="9"/>
  <c r="Q298" i="9"/>
  <c r="Q290" i="9"/>
  <c r="Q282" i="9"/>
  <c r="Q274" i="9"/>
  <c r="Q266" i="9"/>
  <c r="Q258" i="9"/>
  <c r="Q250" i="9"/>
  <c r="Q242" i="9"/>
  <c r="Q234" i="9"/>
  <c r="Q226" i="9"/>
  <c r="Q218" i="9"/>
  <c r="Q210" i="9"/>
  <c r="Q202" i="9"/>
  <c r="Q194" i="9"/>
  <c r="Q186" i="9"/>
  <c r="Q178" i="9"/>
  <c r="Q170" i="9"/>
  <c r="Q162" i="9"/>
  <c r="Q154" i="9"/>
  <c r="Q146" i="9"/>
  <c r="Q138" i="9"/>
  <c r="Q130" i="9"/>
  <c r="Q122" i="9"/>
  <c r="Q114" i="9"/>
  <c r="Q106" i="9"/>
  <c r="Q98" i="9"/>
  <c r="Q90" i="9"/>
  <c r="Q82" i="9"/>
  <c r="Q74" i="9"/>
  <c r="Q66" i="9"/>
  <c r="Q58" i="9"/>
  <c r="Q50" i="9"/>
  <c r="Q42" i="9"/>
  <c r="Q34" i="9"/>
  <c r="Q497" i="9"/>
  <c r="Q489" i="9"/>
  <c r="Q481" i="9"/>
  <c r="Q473" i="9"/>
  <c r="Q465" i="9"/>
  <c r="Q457" i="9"/>
  <c r="Q449" i="9"/>
  <c r="Q441" i="9"/>
  <c r="Q433" i="9"/>
  <c r="Q425" i="9"/>
  <c r="Q417" i="9"/>
  <c r="Q409" i="9"/>
  <c r="Q401" i="9"/>
  <c r="Q393" i="9"/>
  <c r="Q385" i="9"/>
  <c r="Q377" i="9"/>
  <c r="Q369" i="9"/>
  <c r="Q361" i="9"/>
  <c r="Q353" i="9"/>
  <c r="Q345" i="9"/>
  <c r="Q337" i="9"/>
  <c r="Q329" i="9"/>
  <c r="Q321" i="9"/>
  <c r="Q313" i="9"/>
  <c r="Q305" i="9"/>
  <c r="Q297" i="9"/>
  <c r="Q289" i="9"/>
  <c r="Q281" i="9"/>
  <c r="Q273" i="9"/>
  <c r="Q265" i="9"/>
  <c r="Q257" i="9"/>
  <c r="Q249" i="9"/>
  <c r="Q241" i="9"/>
  <c r="Q233" i="9"/>
  <c r="Q225" i="9"/>
  <c r="Q217" i="9"/>
  <c r="Q523" i="9"/>
  <c r="Q467" i="9"/>
  <c r="Q395" i="9"/>
  <c r="Q323" i="9"/>
  <c r="Q211" i="9"/>
  <c r="Q499" i="9"/>
  <c r="Q443" i="9"/>
  <c r="Q403" i="9"/>
  <c r="Q339" i="9"/>
  <c r="Q291" i="9"/>
  <c r="Q243" i="9"/>
  <c r="Q179" i="9"/>
  <c r="Q296" i="9"/>
  <c r="Q288" i="9"/>
  <c r="Q280" i="9"/>
  <c r="Q272" i="9"/>
  <c r="Q264" i="9"/>
  <c r="Q256" i="9"/>
  <c r="Q248" i="9"/>
  <c r="Q240" i="9"/>
  <c r="Q232" i="9"/>
  <c r="Q224" i="9"/>
  <c r="Q216" i="9"/>
  <c r="Q208" i="9"/>
  <c r="Q200" i="9"/>
  <c r="Q192" i="9"/>
  <c r="Q184" i="9"/>
  <c r="Q176" i="9"/>
  <c r="Q168" i="9"/>
  <c r="Q491" i="9"/>
  <c r="Q451" i="9"/>
  <c r="Q411" i="9"/>
  <c r="Q363" i="9"/>
  <c r="Q307" i="9"/>
  <c r="Q259" i="9"/>
  <c r="Q219" i="9"/>
  <c r="Q527" i="9"/>
  <c r="Q519" i="9"/>
  <c r="Q511" i="9"/>
  <c r="Q503" i="9"/>
  <c r="Q495" i="9"/>
  <c r="Q487" i="9"/>
  <c r="Q479" i="9"/>
  <c r="Q471" i="9"/>
  <c r="Q463" i="9"/>
  <c r="Q455" i="9"/>
  <c r="Q447" i="9"/>
  <c r="Q439" i="9"/>
  <c r="Q431" i="9"/>
  <c r="Q423" i="9"/>
  <c r="Q415" i="9"/>
  <c r="Q407" i="9"/>
  <c r="Q399" i="9"/>
  <c r="Q391" i="9"/>
  <c r="Q383" i="9"/>
  <c r="Q375" i="9"/>
  <c r="Q367" i="9"/>
  <c r="Q359" i="9"/>
  <c r="Q351" i="9"/>
  <c r="Q343" i="9"/>
  <c r="Q335" i="9"/>
  <c r="Q327" i="9"/>
  <c r="Q319" i="9"/>
  <c r="Q311" i="9"/>
  <c r="Q303" i="9"/>
  <c r="Q295" i="9"/>
  <c r="Q287" i="9"/>
  <c r="Q279" i="9"/>
  <c r="Q271" i="9"/>
  <c r="Q263" i="9"/>
  <c r="Q255" i="9"/>
  <c r="Q247" i="9"/>
  <c r="Q239" i="9"/>
  <c r="Q231" i="9"/>
  <c r="Q223" i="9"/>
  <c r="Q215" i="9"/>
  <c r="Q207" i="9"/>
  <c r="Q199" i="9"/>
  <c r="Q191" i="9"/>
  <c r="Q515" i="9"/>
  <c r="Q475" i="9"/>
  <c r="Q419" i="9"/>
  <c r="Q371" i="9"/>
  <c r="Q347" i="9"/>
  <c r="Q299" i="9"/>
  <c r="Q267" i="9"/>
  <c r="Q235" i="9"/>
  <c r="Q203" i="9"/>
  <c r="Q526" i="9"/>
  <c r="Q518" i="9"/>
  <c r="Q510" i="9"/>
  <c r="Q502" i="9"/>
  <c r="Q494" i="9"/>
  <c r="Q486" i="9"/>
  <c r="Q478" i="9"/>
  <c r="Q470" i="9"/>
  <c r="Q462" i="9"/>
  <c r="Q454" i="9"/>
  <c r="Q446" i="9"/>
  <c r="Q438" i="9"/>
  <c r="Q430" i="9"/>
  <c r="Q422" i="9"/>
  <c r="Q414" i="9"/>
  <c r="Q406" i="9"/>
  <c r="Q398" i="9"/>
  <c r="Q390" i="9"/>
  <c r="Q382" i="9"/>
  <c r="Q374" i="9"/>
  <c r="Q366" i="9"/>
  <c r="Q358" i="9"/>
  <c r="Q350" i="9"/>
  <c r="Q342" i="9"/>
  <c r="Q334" i="9"/>
  <c r="Q326" i="9"/>
  <c r="Q318" i="9"/>
  <c r="Q310" i="9"/>
  <c r="Q302" i="9"/>
  <c r="Q294" i="9"/>
  <c r="Q286" i="9"/>
  <c r="Q278" i="9"/>
  <c r="Q270" i="9"/>
  <c r="Q262" i="9"/>
  <c r="Q254" i="9"/>
  <c r="Q246" i="9"/>
  <c r="Q238" i="9"/>
  <c r="Q230" i="9"/>
  <c r="Q222" i="9"/>
  <c r="Q214" i="9"/>
  <c r="Q206" i="9"/>
  <c r="Q198" i="9"/>
  <c r="Q190" i="9"/>
  <c r="Q483" i="9"/>
  <c r="Q435" i="9"/>
  <c r="Q387" i="9"/>
  <c r="Q331" i="9"/>
  <c r="Q283" i="9"/>
  <c r="Q251" i="9"/>
  <c r="Q195" i="9"/>
  <c r="Q525" i="9"/>
  <c r="Q517" i="9"/>
  <c r="Q509" i="9"/>
  <c r="Q501" i="9"/>
  <c r="Q493" i="9"/>
  <c r="Q485" i="9"/>
  <c r="Q477" i="9"/>
  <c r="Q469" i="9"/>
  <c r="Q461" i="9"/>
  <c r="Q453" i="9"/>
  <c r="Q445" i="9"/>
  <c r="Q437" i="9"/>
  <c r="Q429" i="9"/>
  <c r="Q421" i="9"/>
  <c r="Q413" i="9"/>
  <c r="Q405" i="9"/>
  <c r="Q397" i="9"/>
  <c r="Q389" i="9"/>
  <c r="Q381" i="9"/>
  <c r="Q373" i="9"/>
  <c r="Q365" i="9"/>
  <c r="Q357" i="9"/>
  <c r="Q349" i="9"/>
  <c r="Q341" i="9"/>
  <c r="Q333" i="9"/>
  <c r="Q325" i="9"/>
  <c r="Q317" i="9"/>
  <c r="Q309" i="9"/>
  <c r="Q301" i="9"/>
  <c r="Q293" i="9"/>
  <c r="Q285" i="9"/>
  <c r="Q277" i="9"/>
  <c r="Q269" i="9"/>
  <c r="Q261" i="9"/>
  <c r="Q253" i="9"/>
  <c r="Q245" i="9"/>
  <c r="Q237" i="9"/>
  <c r="Q229" i="9"/>
  <c r="Q221" i="9"/>
  <c r="Q213" i="9"/>
  <c r="Q507" i="9"/>
  <c r="Q459" i="9"/>
  <c r="Q427" i="9"/>
  <c r="Q379" i="9"/>
  <c r="Q355" i="9"/>
  <c r="Q315" i="9"/>
  <c r="Q275" i="9"/>
  <c r="Q227" i="9"/>
  <c r="Q187" i="9"/>
  <c r="Q524" i="9"/>
  <c r="Q516" i="9"/>
  <c r="Q508" i="9"/>
  <c r="Q500" i="9"/>
  <c r="Q492" i="9"/>
  <c r="Q484" i="9"/>
  <c r="Q476" i="9"/>
  <c r="Q468" i="9"/>
  <c r="Q460" i="9"/>
  <c r="Q452" i="9"/>
  <c r="Q444" i="9"/>
  <c r="Q436" i="9"/>
  <c r="Q428" i="9"/>
  <c r="Q420" i="9"/>
  <c r="Q412" i="9"/>
  <c r="Q404" i="9"/>
  <c r="Q396" i="9"/>
  <c r="Q388" i="9"/>
  <c r="Q380" i="9"/>
  <c r="Q372" i="9"/>
  <c r="Q364" i="9"/>
  <c r="Q356" i="9"/>
  <c r="Q348" i="9"/>
  <c r="Q340" i="9"/>
  <c r="Q332" i="9"/>
  <c r="Q324" i="9"/>
  <c r="Q316" i="9"/>
  <c r="Q308" i="9"/>
  <c r="Q300" i="9"/>
  <c r="Q292" i="9"/>
  <c r="Q284" i="9"/>
  <c r="Q276" i="9"/>
  <c r="Q268" i="9"/>
  <c r="Q260" i="9"/>
  <c r="Q252" i="9"/>
  <c r="Q244" i="9"/>
  <c r="Q236" i="9"/>
  <c r="Q228" i="9"/>
  <c r="Q220" i="9"/>
  <c r="Q212" i="9"/>
  <c r="Q204" i="9"/>
  <c r="Q196" i="9"/>
  <c r="Q188" i="9"/>
  <c r="Q180" i="9"/>
  <c r="Q172" i="9"/>
  <c r="Q164" i="9"/>
  <c r="Q156" i="9"/>
  <c r="Q148" i="9"/>
  <c r="Q140" i="9"/>
  <c r="Q132" i="9"/>
  <c r="Q124" i="9"/>
  <c r="Q116" i="9"/>
  <c r="Q108" i="9"/>
  <c r="Q100" i="9"/>
  <c r="Q92" i="9"/>
  <c r="Q84" i="9"/>
  <c r="Q76" i="9"/>
  <c r="Q68" i="9"/>
  <c r="Q60" i="9"/>
  <c r="Q52" i="9"/>
  <c r="Q44" i="9"/>
  <c r="Q36" i="9"/>
  <c r="Q171" i="9"/>
  <c r="Q163" i="9"/>
  <c r="Q155" i="9"/>
  <c r="Q147" i="9"/>
  <c r="Q139" i="9"/>
  <c r="Q131" i="9"/>
  <c r="Q123" i="9"/>
  <c r="Q115" i="9"/>
  <c r="Q107" i="9"/>
  <c r="Q99" i="9"/>
  <c r="Q91" i="9"/>
  <c r="Q83" i="9"/>
  <c r="Q75" i="9"/>
  <c r="Q67" i="9"/>
  <c r="Q59" i="9"/>
  <c r="Q51" i="9"/>
  <c r="Q43" i="9"/>
  <c r="Q35" i="9"/>
  <c r="Q209" i="9"/>
  <c r="Q201" i="9"/>
  <c r="Q193" i="9"/>
  <c r="Q185" i="9"/>
  <c r="Q177" i="9"/>
  <c r="Q169" i="9"/>
  <c r="Q161" i="9"/>
  <c r="Q153" i="9"/>
  <c r="Q145" i="9"/>
  <c r="Q137" i="9"/>
  <c r="Q129" i="9"/>
  <c r="Q121" i="9"/>
  <c r="Q113" i="9"/>
  <c r="Q105" i="9"/>
  <c r="Q97" i="9"/>
  <c r="Q89" i="9"/>
  <c r="Q81" i="9"/>
  <c r="Q73" i="9"/>
  <c r="Q65" i="9"/>
  <c r="Q57" i="9"/>
  <c r="Q49" i="9"/>
  <c r="Q41" i="9"/>
  <c r="Q33" i="9"/>
  <c r="Q160" i="9"/>
  <c r="Q152" i="9"/>
  <c r="Q144" i="9"/>
  <c r="Q136" i="9"/>
  <c r="Q128" i="9"/>
  <c r="Q120" i="9"/>
  <c r="Q112" i="9"/>
  <c r="Q104" i="9"/>
  <c r="Q96" i="9"/>
  <c r="Q88" i="9"/>
  <c r="Q80" i="9"/>
  <c r="Q72" i="9"/>
  <c r="Q64" i="9"/>
  <c r="Q56" i="9"/>
  <c r="Q48" i="9"/>
  <c r="Q183" i="9"/>
  <c r="Q175" i="9"/>
  <c r="Q167" i="9"/>
  <c r="Q159" i="9"/>
  <c r="Q151" i="9"/>
  <c r="Q143" i="9"/>
  <c r="Q135" i="9"/>
  <c r="Q127" i="9"/>
  <c r="Q119" i="9"/>
  <c r="Q111" i="9"/>
  <c r="Q103" i="9"/>
  <c r="Q95" i="9"/>
  <c r="Q87" i="9"/>
  <c r="Q79" i="9"/>
  <c r="Q71" i="9"/>
  <c r="Q63" i="9"/>
  <c r="Q55" i="9"/>
  <c r="Q47" i="9"/>
  <c r="Q39" i="9"/>
  <c r="Q182" i="9"/>
  <c r="Q174" i="9"/>
  <c r="Q166" i="9"/>
  <c r="Q158" i="9"/>
  <c r="Q150" i="9"/>
  <c r="Q142" i="9"/>
  <c r="Q134" i="9"/>
  <c r="Q126" i="9"/>
  <c r="Q118" i="9"/>
  <c r="Q110" i="9"/>
  <c r="Q102" i="9"/>
  <c r="Q94" i="9"/>
  <c r="Q86" i="9"/>
  <c r="Q78" i="9"/>
  <c r="Q54" i="9"/>
  <c r="Q46" i="9"/>
  <c r="Q38" i="9"/>
  <c r="Q205" i="9"/>
  <c r="Q197" i="9"/>
  <c r="Q189" i="9"/>
  <c r="Q181" i="9"/>
  <c r="Q173" i="9"/>
  <c r="Q165" i="9"/>
  <c r="Q157" i="9"/>
  <c r="Q149" i="9"/>
  <c r="Q141" i="9"/>
  <c r="Q133" i="9"/>
  <c r="Q125" i="9"/>
  <c r="Q117" i="9"/>
  <c r="Q109" i="9"/>
  <c r="Q101" i="9"/>
  <c r="Q93" i="9"/>
  <c r="Q85" i="9"/>
  <c r="Q77" i="9"/>
  <c r="Q69" i="9"/>
  <c r="Q61" i="9"/>
  <c r="Q53" i="9"/>
  <c r="Q45" i="9"/>
  <c r="Q37" i="9"/>
  <c r="Q32" i="9"/>
  <c r="N52" i="2"/>
  <c r="T50" i="2" s="1"/>
  <c r="Q62" i="9" l="1"/>
  <c r="R532" i="9"/>
  <c r="N532" i="9"/>
  <c r="Q70" i="9"/>
  <c r="Q31" i="9"/>
  <c r="Q532" i="9" l="1"/>
  <c r="F101" i="2" s="1"/>
  <c r="D118" i="2" s="1"/>
  <c r="D127" i="2" s="1"/>
  <c r="D37" i="7"/>
  <c r="I37" i="7"/>
  <c r="D38" i="7"/>
  <c r="I38" i="7"/>
  <c r="D39" i="7"/>
  <c r="I39" i="7"/>
  <c r="D40" i="7"/>
  <c r="I40" i="7"/>
  <c r="D41" i="7"/>
  <c r="I41" i="7"/>
  <c r="D42" i="7"/>
  <c r="I42" i="7"/>
  <c r="D43" i="7"/>
  <c r="I43" i="7"/>
  <c r="D44" i="7"/>
  <c r="I44" i="7"/>
  <c r="D45" i="7"/>
  <c r="I45" i="7"/>
  <c r="D46" i="7"/>
  <c r="I46" i="7"/>
  <c r="D47" i="7"/>
  <c r="I47" i="7"/>
  <c r="D48" i="7"/>
  <c r="I48" i="7"/>
  <c r="D49" i="7"/>
  <c r="I49" i="7"/>
  <c r="D50" i="7"/>
  <c r="I50" i="7"/>
  <c r="D51" i="7"/>
  <c r="I51" i="7"/>
  <c r="D52" i="7"/>
  <c r="I52" i="7"/>
  <c r="D53" i="7"/>
  <c r="I53" i="7"/>
  <c r="D54" i="7"/>
  <c r="I54" i="7"/>
  <c r="D55" i="7"/>
  <c r="I55" i="7"/>
  <c r="D56" i="7"/>
  <c r="I56" i="7"/>
  <c r="D57" i="7"/>
  <c r="I57" i="7"/>
  <c r="D58" i="7"/>
  <c r="I58" i="7"/>
  <c r="D59" i="7"/>
  <c r="I59" i="7"/>
  <c r="D60" i="7"/>
  <c r="I60" i="7"/>
  <c r="D61" i="7"/>
  <c r="I61" i="7"/>
  <c r="D62" i="7"/>
  <c r="I62" i="7"/>
  <c r="D63" i="7"/>
  <c r="I63" i="7"/>
  <c r="D64" i="7"/>
  <c r="I64" i="7"/>
  <c r="D65" i="7"/>
  <c r="I65" i="7"/>
  <c r="D66" i="7"/>
  <c r="I66" i="7"/>
  <c r="D67" i="7"/>
  <c r="I67" i="7"/>
  <c r="D68" i="7"/>
  <c r="I68" i="7"/>
  <c r="D69" i="7"/>
  <c r="I69" i="7"/>
  <c r="D70" i="7"/>
  <c r="I70" i="7"/>
  <c r="D71" i="7"/>
  <c r="I71" i="7"/>
  <c r="D72" i="7"/>
  <c r="I72" i="7"/>
  <c r="D73" i="7"/>
  <c r="I73" i="7"/>
  <c r="D74" i="7"/>
  <c r="I74" i="7"/>
  <c r="D75" i="7"/>
  <c r="I75" i="7"/>
  <c r="D76" i="7"/>
  <c r="I76" i="7"/>
  <c r="D77" i="7"/>
  <c r="I77" i="7"/>
  <c r="D78" i="7"/>
  <c r="I78" i="7"/>
  <c r="D79" i="7"/>
  <c r="I79" i="7"/>
  <c r="D80" i="7"/>
  <c r="I80" i="7"/>
  <c r="D81" i="7"/>
  <c r="I81" i="7"/>
  <c r="D82" i="7"/>
  <c r="I82" i="7"/>
  <c r="D83" i="7"/>
  <c r="I83" i="7"/>
  <c r="D84" i="7"/>
  <c r="I84" i="7"/>
  <c r="D85" i="7"/>
  <c r="I85" i="7"/>
  <c r="D86" i="7"/>
  <c r="I86" i="7"/>
  <c r="H10" i="7"/>
  <c r="C10" i="7"/>
  <c r="N63" i="2" s="1"/>
  <c r="D123" i="2" s="1"/>
  <c r="I27" i="7"/>
  <c r="I28" i="7"/>
  <c r="I29" i="7"/>
  <c r="I30" i="7"/>
  <c r="I31" i="7"/>
  <c r="I32" i="7"/>
  <c r="I33" i="7"/>
  <c r="I34" i="7"/>
  <c r="I35" i="7"/>
  <c r="I36" i="7"/>
  <c r="D27" i="7"/>
  <c r="D28" i="7"/>
  <c r="D29" i="7"/>
  <c r="D30" i="7"/>
  <c r="D31" i="7"/>
  <c r="D32" i="7"/>
  <c r="D33" i="7"/>
  <c r="D34" i="7"/>
  <c r="D35" i="7"/>
  <c r="D36" i="7"/>
  <c r="I20" i="7"/>
  <c r="I15" i="7"/>
  <c r="H9" i="7"/>
  <c r="I101" i="7"/>
  <c r="I100" i="7"/>
  <c r="I99" i="7"/>
  <c r="I98" i="7"/>
  <c r="I97" i="7"/>
  <c r="I96" i="7"/>
  <c r="I95" i="7"/>
  <c r="I94" i="7"/>
  <c r="I93" i="7"/>
  <c r="I92" i="7"/>
  <c r="I91" i="7"/>
  <c r="I90" i="7"/>
  <c r="I89" i="7"/>
  <c r="I88" i="7"/>
  <c r="I87" i="7"/>
  <c r="I26" i="7"/>
  <c r="I25" i="7"/>
  <c r="I24" i="7"/>
  <c r="I23" i="7"/>
  <c r="I22" i="7"/>
  <c r="I21" i="7"/>
  <c r="I19" i="7"/>
  <c r="I18" i="7"/>
  <c r="I17" i="7"/>
  <c r="I16" i="7"/>
  <c r="D20" i="7"/>
  <c r="D21" i="7"/>
  <c r="D22" i="7"/>
  <c r="D23" i="7"/>
  <c r="D24" i="7"/>
  <c r="D25" i="7"/>
  <c r="D26" i="7"/>
  <c r="D87" i="7"/>
  <c r="D88" i="7"/>
  <c r="D89" i="7"/>
  <c r="D90" i="7"/>
  <c r="D91" i="7"/>
  <c r="D92" i="7"/>
  <c r="D93" i="7"/>
  <c r="D94" i="7"/>
  <c r="D95" i="7"/>
  <c r="D96" i="7"/>
  <c r="D97" i="7"/>
  <c r="D98" i="7"/>
  <c r="D99" i="7"/>
  <c r="D100" i="7"/>
  <c r="D101" i="7"/>
  <c r="D19" i="7"/>
  <c r="D18" i="7"/>
  <c r="D17" i="7"/>
  <c r="D16" i="7"/>
  <c r="D15" i="7"/>
  <c r="C9" i="7"/>
  <c r="N64" i="2" l="1"/>
  <c r="O14" i="7"/>
  <c r="O9" i="7"/>
  <c r="O11" i="7" s="1"/>
  <c r="C11" i="7"/>
  <c r="H11" i="7"/>
  <c r="G38" i="2"/>
  <c r="O13" i="7" l="1"/>
  <c r="N65" i="2"/>
  <c r="N66" i="2" s="1"/>
  <c r="O15" i="7"/>
  <c r="N46" i="2"/>
  <c r="N42" i="2" l="1"/>
  <c r="N39" i="2" l="1"/>
  <c r="N40" i="2"/>
  <c r="N41" i="2"/>
  <c r="N43" i="2"/>
  <c r="N44" i="2"/>
  <c r="N45" i="2"/>
  <c r="N48" i="2"/>
  <c r="N49" i="2"/>
  <c r="N50" i="2"/>
  <c r="N51" i="2"/>
  <c r="N57" i="2"/>
  <c r="N56" i="2"/>
  <c r="N55" i="2"/>
  <c r="H38" i="2"/>
  <c r="I38" i="2" s="1"/>
  <c r="D124" i="2" l="1"/>
  <c r="D129" i="2" s="1"/>
  <c r="G83" i="2"/>
  <c r="G84" i="2"/>
  <c r="T55" i="2"/>
  <c r="J38" i="2"/>
  <c r="K38" i="2" s="1"/>
  <c r="G79" i="2"/>
  <c r="F79" i="2"/>
  <c r="H79" i="2"/>
  <c r="I79" i="2"/>
  <c r="T52" i="2"/>
  <c r="N58" i="2"/>
  <c r="T54" i="2" l="1"/>
  <c r="T56" i="2" s="1"/>
  <c r="D137" i="2"/>
  <c r="N59" i="2"/>
  <c r="J79" i="2"/>
  <c r="G86" i="2"/>
  <c r="D130" i="2" s="1"/>
  <c r="D133" i="2" s="1"/>
  <c r="L38" i="2"/>
  <c r="K79" i="2"/>
  <c r="D139" i="2" l="1"/>
  <c r="D141" i="2" s="1"/>
  <c r="L79" i="2"/>
  <c r="M38" i="2"/>
  <c r="M79" i="2" s="1"/>
</calcChain>
</file>

<file path=xl/sharedStrings.xml><?xml version="1.0" encoding="utf-8"?>
<sst xmlns="http://schemas.openxmlformats.org/spreadsheetml/2006/main" count="1214" uniqueCount="688">
  <si>
    <t>Paycheck Protection Program</t>
  </si>
  <si>
    <t>(aa)(AA)</t>
  </si>
  <si>
    <t>(aa)(BB)</t>
  </si>
  <si>
    <t>(aa)(CC)</t>
  </si>
  <si>
    <t>(aa)(DD)</t>
  </si>
  <si>
    <t>(aa)(EE)</t>
  </si>
  <si>
    <t>(aa)(FF)</t>
  </si>
  <si>
    <t>(aa)(GG)</t>
  </si>
  <si>
    <t>(bb)</t>
  </si>
  <si>
    <t>(aa)</t>
  </si>
  <si>
    <t>(cc)</t>
  </si>
  <si>
    <t>(dd)</t>
  </si>
  <si>
    <t>(ee)</t>
  </si>
  <si>
    <t>Salary, wage, commission, or similar compensation</t>
  </si>
  <si>
    <t>Payment of cash tip or equivalent</t>
  </si>
  <si>
    <t>Payment for vacation, parental, family, medical or sick leave</t>
  </si>
  <si>
    <t>Allowance for dismissal or separation (severance)</t>
  </si>
  <si>
    <t>Payment required for provisions of group health care benefits (premiums)</t>
  </si>
  <si>
    <t>Payment of any retirement benefit</t>
  </si>
  <si>
    <t>Payment of State or local tax assessed on the compensation of employees</t>
  </si>
  <si>
    <t>Compensation of an individual employee in excess of an annual salary of $100,000, as prorated for the covered period</t>
  </si>
  <si>
    <t>Qualified sick leave wages for which a credit is allowed under section 7001 of the Families First … Act</t>
  </si>
  <si>
    <t>Qualified family leave wages for which a credit is allowed under section 7003 of the Families First … Act</t>
  </si>
  <si>
    <t>Loan Forgiveness Calculator</t>
  </si>
  <si>
    <t>Ending Date of Covered Period:</t>
  </si>
  <si>
    <t>Maximum Loan Amount:</t>
  </si>
  <si>
    <t>Payroll Costs</t>
  </si>
  <si>
    <t>Payroll Costs:</t>
  </si>
  <si>
    <t>Covered Rent Expense:</t>
  </si>
  <si>
    <t>Covered Utility Expenses:</t>
  </si>
  <si>
    <t xml:space="preserve">Total </t>
  </si>
  <si>
    <t>The CARES Act specifies the "Allowable Uses of Covered Loans, which includes:</t>
  </si>
  <si>
    <t>(I)</t>
  </si>
  <si>
    <t>(II)</t>
  </si>
  <si>
    <t>Costs related to continuation of health care benefits during periods of paid sick, medical or family leave, and insurance premiums</t>
  </si>
  <si>
    <t>(III)</t>
  </si>
  <si>
    <t>Employee salaries, commissions, or similar compensations</t>
  </si>
  <si>
    <t>(IV)</t>
  </si>
  <si>
    <t>Payments of interest on any mortgage obligation (which shall not include any prepayment of or payment of principal on a mortgage obligation</t>
  </si>
  <si>
    <t>(V)</t>
  </si>
  <si>
    <t>Rent (including rent under a lease agreement)</t>
  </si>
  <si>
    <t>(VI)</t>
  </si>
  <si>
    <t>Utilities</t>
  </si>
  <si>
    <t>For determining the amount of forgivable covered uses, the below are enumerated:</t>
  </si>
  <si>
    <t>Section 1: Projected Costs during Covered Period</t>
  </si>
  <si>
    <t>Exclude:</t>
  </si>
  <si>
    <t>(i)</t>
  </si>
  <si>
    <t>average number of full-time equivalent employees (FTEE) per month employed by the eligible recipient during the covered period</t>
  </si>
  <si>
    <t>by (as determined at the election of the borrower)</t>
  </si>
  <si>
    <t>(ii)</t>
  </si>
  <si>
    <t>either</t>
  </si>
  <si>
    <t>average number of FTEEs per month employed by the eligible recipient during the period beginning 2/15/19 through 6/30/19</t>
  </si>
  <si>
    <t>or</t>
  </si>
  <si>
    <t>average number of FTEEs per month employed by the eligible recipient during the period beginning 1/1/20 through 2/29/20</t>
  </si>
  <si>
    <r>
      <t xml:space="preserve">The amount forgiven is reduced by (but not increased by) multiplying amount described in subsection (b) </t>
    </r>
    <r>
      <rPr>
        <i/>
        <sz val="9"/>
        <color rgb="FF0070C0"/>
        <rFont val="Arial"/>
        <family val="2"/>
      </rPr>
      <t>[amount eligible for forgiveness from 1106(b)]</t>
    </r>
    <r>
      <rPr>
        <i/>
        <sz val="9"/>
        <color theme="1"/>
        <rFont val="Arial"/>
        <family val="2"/>
      </rPr>
      <t xml:space="preserve"> by the quotient obtained by dividing:</t>
    </r>
  </si>
  <si>
    <t>Section 2: FTEE Reduction Assumptions</t>
  </si>
  <si>
    <t>Avg.</t>
  </si>
  <si>
    <t>Option 1:</t>
  </si>
  <si>
    <t>Option 2:</t>
  </si>
  <si>
    <r>
      <t xml:space="preserve">Average FTEE per month employed during the period beginning </t>
    </r>
    <r>
      <rPr>
        <b/>
        <sz val="10"/>
        <color theme="1"/>
        <rFont val="Arial"/>
        <family val="2"/>
      </rPr>
      <t>1/1/20</t>
    </r>
    <r>
      <rPr>
        <sz val="10"/>
        <color theme="1"/>
        <rFont val="Arial"/>
        <family val="2"/>
      </rPr>
      <t xml:space="preserve"> through </t>
    </r>
    <r>
      <rPr>
        <b/>
        <sz val="10"/>
        <color theme="1"/>
        <rFont val="Arial"/>
        <family val="2"/>
      </rPr>
      <t>2/29/20</t>
    </r>
  </si>
  <si>
    <t># of FTEEs</t>
  </si>
  <si>
    <t>Quotient</t>
  </si>
  <si>
    <t>Step 3: Determine quotient to be used</t>
  </si>
  <si>
    <t>Section 3: Salary Reduction Assumptions</t>
  </si>
  <si>
    <t>Compensation of an individual whose principal place of residence is outside of the US</t>
  </si>
  <si>
    <t>Section 4: Rehire Assumptions</t>
  </si>
  <si>
    <t>FTEE Count during Covered Period</t>
  </si>
  <si>
    <t>For purposes of the above subsection, an employee described therein is any employee who did not receive, during any single pay period during 2019, wage or salary at an annualized rate of pay in an amount more than $100,000</t>
  </si>
  <si>
    <t>Covered Circumstances</t>
  </si>
  <si>
    <t xml:space="preserve">(I) during the period beginning on February 15, 2020 and ending on the date that is 30 days after the date of enactment of this Act, there is a reduction, as compared to February 15, 2020, in the number of full-time equivalent employees of an eligible recipient; and </t>
  </si>
  <si>
    <t xml:space="preserve">(II) not later than June 30, 2020, the eligible employer has eliminated the reduction in the number of full-time equivalent employees; (ii) in which— (I) during the period beginning on February 15, 2020 and ending on the date that is 30 days after the date of enactment of this Act, there is a reduction, as compared to February 15, 2020, in the salary or wages of 1 or more employees of the eligible recipient; and (II) not later than June 30, 2020, the eligible employer has eliminated the reduction in the salary or wages of such employees; or (iii) in which the events described in clause (i) and (ii) occur. </t>
  </si>
  <si>
    <t>No</t>
  </si>
  <si>
    <t>Covered Interest on Mortgage Expenses:</t>
  </si>
  <si>
    <t>Total reduction in wages &amp; salaries in excess of 25% for employees earning less than $100k compared to their most recent full quarter</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</si>
  <si>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</si>
  <si>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</si>
  <si>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</si>
  <si>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</si>
  <si>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</si>
  <si>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</si>
  <si>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</si>
  <si>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</si>
  <si>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</si>
  <si>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</si>
  <si>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</si>
  <si>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</si>
  <si>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</si>
  <si>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</si>
  <si>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</si>
  <si>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</si>
  <si>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</si>
  <si>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</si>
  <si>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</si>
  <si>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</si>
  <si>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</si>
  <si>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</si>
  <si>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</si>
  <si>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</si>
  <si>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Employee 25</t>
  </si>
  <si>
    <t>Employee 26</t>
  </si>
  <si>
    <t>Employee 27</t>
  </si>
  <si>
    <t>Employee 28</t>
  </si>
  <si>
    <t>Employee 29</t>
  </si>
  <si>
    <t>Employee 30</t>
  </si>
  <si>
    <t>Employee 31</t>
  </si>
  <si>
    <t>Employee 32</t>
  </si>
  <si>
    <t>Employee 33</t>
  </si>
  <si>
    <t>Employee 34</t>
  </si>
  <si>
    <t>Employee 35</t>
  </si>
  <si>
    <t>Employee 36</t>
  </si>
  <si>
    <t>Employee 37</t>
  </si>
  <si>
    <t>Employee 38</t>
  </si>
  <si>
    <t>Employee 39</t>
  </si>
  <si>
    <t>Employee 40</t>
  </si>
  <si>
    <t>Employee 41</t>
  </si>
  <si>
    <t>Employee 42</t>
  </si>
  <si>
    <t>Employee 43</t>
  </si>
  <si>
    <t>Employee 44</t>
  </si>
  <si>
    <t>Employee 45</t>
  </si>
  <si>
    <t>Employee 46</t>
  </si>
  <si>
    <t>Employee 47</t>
  </si>
  <si>
    <t>Employee 48</t>
  </si>
  <si>
    <t>Employee 49</t>
  </si>
  <si>
    <t>Employee 50</t>
  </si>
  <si>
    <t>Reduction</t>
  </si>
  <si>
    <t>Option 2: By Employee - Complete tab "Salary Reduction by Employee"</t>
  </si>
  <si>
    <t>Name</t>
  </si>
  <si>
    <t>Total</t>
  </si>
  <si>
    <t>Option 1: Total reduction</t>
  </si>
  <si>
    <t>Total Amount Qualifying for Forgiveness</t>
  </si>
  <si>
    <t>(aa)**</t>
  </si>
  <si>
    <t>Step 2: Determine Denominator FTEE Count (max of 100%)</t>
  </si>
  <si>
    <t>Not more than 25% of the loan forgiveness amount may be attributable to non-payroll costs</t>
  </si>
  <si>
    <t>Employee 51</t>
  </si>
  <si>
    <t>Employee 52</t>
  </si>
  <si>
    <t>Employee 53</t>
  </si>
  <si>
    <t>Employee 54</t>
  </si>
  <si>
    <t>Employee 55</t>
  </si>
  <si>
    <t>Employee 56</t>
  </si>
  <si>
    <t>Employee 57</t>
  </si>
  <si>
    <t>Employee 58</t>
  </si>
  <si>
    <t>Employee 59</t>
  </si>
  <si>
    <t>Employee 60</t>
  </si>
  <si>
    <t>Employee 61</t>
  </si>
  <si>
    <t>Employee 62</t>
  </si>
  <si>
    <t>Employee 63</t>
  </si>
  <si>
    <t>Employee 64</t>
  </si>
  <si>
    <t>Employee 65</t>
  </si>
  <si>
    <t>Employee 66</t>
  </si>
  <si>
    <t>Employee 67</t>
  </si>
  <si>
    <t>Employee 68</t>
  </si>
  <si>
    <t>Employee 69</t>
  </si>
  <si>
    <t>Employee 70</t>
  </si>
  <si>
    <t>Employee 71</t>
  </si>
  <si>
    <t>Employee 72</t>
  </si>
  <si>
    <t>Employee 73</t>
  </si>
  <si>
    <t>Employee 74</t>
  </si>
  <si>
    <t>Employee 75</t>
  </si>
  <si>
    <t>Employee 76</t>
  </si>
  <si>
    <t>Employee 77</t>
  </si>
  <si>
    <t>Employee 78</t>
  </si>
  <si>
    <t>Employee 79</t>
  </si>
  <si>
    <t>Employee 80</t>
  </si>
  <si>
    <t>Employee 81</t>
  </si>
  <si>
    <t>Employee 82</t>
  </si>
  <si>
    <t>Employee 83</t>
  </si>
  <si>
    <t>Employee 84</t>
  </si>
  <si>
    <t>Employee 85</t>
  </si>
  <si>
    <t>Employee 86</t>
  </si>
  <si>
    <t>Employee 87</t>
  </si>
  <si>
    <t>Employee 88</t>
  </si>
  <si>
    <t>Employee 89</t>
  </si>
  <si>
    <t>Employee 90</t>
  </si>
  <si>
    <t>Employee 91</t>
  </si>
  <si>
    <t>Employee 92</t>
  </si>
  <si>
    <t>Employee 93</t>
  </si>
  <si>
    <t>Employee 94</t>
  </si>
  <si>
    <t>Employee 95</t>
  </si>
  <si>
    <t>Employee 96</t>
  </si>
  <si>
    <t>Employee 97</t>
  </si>
  <si>
    <t>Employee 98</t>
  </si>
  <si>
    <t>Employee 99</t>
  </si>
  <si>
    <t>Employee 100</t>
  </si>
  <si>
    <t>Employee 101</t>
  </si>
  <si>
    <t>Employee 102</t>
  </si>
  <si>
    <t>Employee 103</t>
  </si>
  <si>
    <t>Employee 104</t>
  </si>
  <si>
    <t>Employee 105</t>
  </si>
  <si>
    <t>Employee 106</t>
  </si>
  <si>
    <t>Employee 107</t>
  </si>
  <si>
    <t>Employee 108</t>
  </si>
  <si>
    <t>Employee 109</t>
  </si>
  <si>
    <t>Employee 110</t>
  </si>
  <si>
    <t>Employee 111</t>
  </si>
  <si>
    <t>Employee 112</t>
  </si>
  <si>
    <t>Employee 113</t>
  </si>
  <si>
    <t>Employee 114</t>
  </si>
  <si>
    <t>Employee 115</t>
  </si>
  <si>
    <t>Employee 116</t>
  </si>
  <si>
    <t>Employee 117</t>
  </si>
  <si>
    <t>Employee 118</t>
  </si>
  <si>
    <t>Employee 119</t>
  </si>
  <si>
    <t>Employee 120</t>
  </si>
  <si>
    <t>Employee 121</t>
  </si>
  <si>
    <t>Employee 122</t>
  </si>
  <si>
    <t>Employee 123</t>
  </si>
  <si>
    <t>Employee 124</t>
  </si>
  <si>
    <t>Employee 125</t>
  </si>
  <si>
    <t>Employee 126</t>
  </si>
  <si>
    <t>Employee 127</t>
  </si>
  <si>
    <t>Employee 128</t>
  </si>
  <si>
    <t>Employee 129</t>
  </si>
  <si>
    <t>Employee 130</t>
  </si>
  <si>
    <t>Employee 131</t>
  </si>
  <si>
    <t>Employee 132</t>
  </si>
  <si>
    <t>Employee 133</t>
  </si>
  <si>
    <t>Employee 134</t>
  </si>
  <si>
    <t>Employee 135</t>
  </si>
  <si>
    <t>Employee 136</t>
  </si>
  <si>
    <t>Employee 137</t>
  </si>
  <si>
    <t>Employee 138</t>
  </si>
  <si>
    <t>Employee 139</t>
  </si>
  <si>
    <t>Employee 140</t>
  </si>
  <si>
    <t>Employee 141</t>
  </si>
  <si>
    <t>Employee 142</t>
  </si>
  <si>
    <t>Employee 143</t>
  </si>
  <si>
    <t>Employee 144</t>
  </si>
  <si>
    <t>Employee 145</t>
  </si>
  <si>
    <t>Employee 146</t>
  </si>
  <si>
    <t>Employee 147</t>
  </si>
  <si>
    <t>Employee 148</t>
  </si>
  <si>
    <t>Employee 149</t>
  </si>
  <si>
    <t>Employee 150</t>
  </si>
  <si>
    <t>Employee 151</t>
  </si>
  <si>
    <t>Employee 152</t>
  </si>
  <si>
    <t>Employee 153</t>
  </si>
  <si>
    <t>Employee 154</t>
  </si>
  <si>
    <t>Employee 155</t>
  </si>
  <si>
    <t>Employee 156</t>
  </si>
  <si>
    <t>Employee 157</t>
  </si>
  <si>
    <t>Employee 158</t>
  </si>
  <si>
    <t>Employee 159</t>
  </si>
  <si>
    <t>Employee 160</t>
  </si>
  <si>
    <t>Employee 161</t>
  </si>
  <si>
    <t>Employee 162</t>
  </si>
  <si>
    <t>Employee 163</t>
  </si>
  <si>
    <t>Employee 164</t>
  </si>
  <si>
    <t>Employee 165</t>
  </si>
  <si>
    <t>Employee 166</t>
  </si>
  <si>
    <t>Employee 167</t>
  </si>
  <si>
    <t>Employee 168</t>
  </si>
  <si>
    <t>Employee 169</t>
  </si>
  <si>
    <t>Employee 170</t>
  </si>
  <si>
    <t>Employee 171</t>
  </si>
  <si>
    <t>Employee 172</t>
  </si>
  <si>
    <t>Employee 173</t>
  </si>
  <si>
    <t>Employee 174</t>
  </si>
  <si>
    <t>Employee 175</t>
  </si>
  <si>
    <t>Employee 176</t>
  </si>
  <si>
    <t>Employee 177</t>
  </si>
  <si>
    <t>Employee 178</t>
  </si>
  <si>
    <t>Employee 179</t>
  </si>
  <si>
    <t>Employee 180</t>
  </si>
  <si>
    <t>Employee 181</t>
  </si>
  <si>
    <t>Employee 182</t>
  </si>
  <si>
    <t>Employee 183</t>
  </si>
  <si>
    <t>Employee 184</t>
  </si>
  <si>
    <t>Employee 185</t>
  </si>
  <si>
    <t>Employee 186</t>
  </si>
  <si>
    <t>Employee 187</t>
  </si>
  <si>
    <t>Employee 188</t>
  </si>
  <si>
    <t>Employee 189</t>
  </si>
  <si>
    <t>Employee 190</t>
  </si>
  <si>
    <t>Employee 191</t>
  </si>
  <si>
    <t>Employee 192</t>
  </si>
  <si>
    <t>Employee 193</t>
  </si>
  <si>
    <t>Employee 194</t>
  </si>
  <si>
    <t>Employee 195</t>
  </si>
  <si>
    <t>Employee 196</t>
  </si>
  <si>
    <t>Employee 197</t>
  </si>
  <si>
    <t>Employee 198</t>
  </si>
  <si>
    <t>Employee 199</t>
  </si>
  <si>
    <t>Employee 200</t>
  </si>
  <si>
    <t>Employee 201</t>
  </si>
  <si>
    <t>Employee 202</t>
  </si>
  <si>
    <t>Employee 203</t>
  </si>
  <si>
    <t>Employee 204</t>
  </si>
  <si>
    <t>Employee 205</t>
  </si>
  <si>
    <t>Employee 206</t>
  </si>
  <si>
    <t>Employee 207</t>
  </si>
  <si>
    <t>Employee 208</t>
  </si>
  <si>
    <t>Employee 209</t>
  </si>
  <si>
    <t>Employee 210</t>
  </si>
  <si>
    <t>Employee 211</t>
  </si>
  <si>
    <t>Employee 212</t>
  </si>
  <si>
    <t>Employee 213</t>
  </si>
  <si>
    <t>Employee 214</t>
  </si>
  <si>
    <t>Employee 215</t>
  </si>
  <si>
    <t>Employee 216</t>
  </si>
  <si>
    <t>Employee 217</t>
  </si>
  <si>
    <t>Employee 218</t>
  </si>
  <si>
    <t>Employee 219</t>
  </si>
  <si>
    <t>Employee 220</t>
  </si>
  <si>
    <t>Employee 221</t>
  </si>
  <si>
    <t>Employee 222</t>
  </si>
  <si>
    <t>Employee 223</t>
  </si>
  <si>
    <t>Employee 224</t>
  </si>
  <si>
    <t>Employee 225</t>
  </si>
  <si>
    <t>Employee 226</t>
  </si>
  <si>
    <t>Employee 227</t>
  </si>
  <si>
    <t>Employee 228</t>
  </si>
  <si>
    <t>Employee 229</t>
  </si>
  <si>
    <t>Employee 230</t>
  </si>
  <si>
    <t>Employee 231</t>
  </si>
  <si>
    <t>Employee 232</t>
  </si>
  <si>
    <t>Employee 233</t>
  </si>
  <si>
    <t>Employee 234</t>
  </si>
  <si>
    <t>Employee 235</t>
  </si>
  <si>
    <t>Employee 236</t>
  </si>
  <si>
    <t>Employee 237</t>
  </si>
  <si>
    <t>Employee 238</t>
  </si>
  <si>
    <t>Employee 239</t>
  </si>
  <si>
    <t>Employee 240</t>
  </si>
  <si>
    <t>Employee 241</t>
  </si>
  <si>
    <t>Employee 242</t>
  </si>
  <si>
    <t>Employee 243</t>
  </si>
  <si>
    <t>Employee 244</t>
  </si>
  <si>
    <t>Employee 245</t>
  </si>
  <si>
    <t>Employee 246</t>
  </si>
  <si>
    <t>Employee 247</t>
  </si>
  <si>
    <t>Employee 248</t>
  </si>
  <si>
    <t>Employee 249</t>
  </si>
  <si>
    <t>Employee 250</t>
  </si>
  <si>
    <t>Employee 251</t>
  </si>
  <si>
    <t>Employee 252</t>
  </si>
  <si>
    <t>Employee 253</t>
  </si>
  <si>
    <t>Employee 254</t>
  </si>
  <si>
    <t>Employee 255</t>
  </si>
  <si>
    <t>Employee 256</t>
  </si>
  <si>
    <t>Employee 257</t>
  </si>
  <si>
    <t>Employee 258</t>
  </si>
  <si>
    <t>Employee 259</t>
  </si>
  <si>
    <t>Employee 260</t>
  </si>
  <si>
    <t>Employee 261</t>
  </si>
  <si>
    <t>Employee 262</t>
  </si>
  <si>
    <t>Employee 263</t>
  </si>
  <si>
    <t>Employee 264</t>
  </si>
  <si>
    <t>Employee 265</t>
  </si>
  <si>
    <t>Employee 266</t>
  </si>
  <si>
    <t>Employee 267</t>
  </si>
  <si>
    <t>Employee 268</t>
  </si>
  <si>
    <t>Employee 269</t>
  </si>
  <si>
    <t>Employee 270</t>
  </si>
  <si>
    <t>Employee 271</t>
  </si>
  <si>
    <t>Employee 272</t>
  </si>
  <si>
    <t>Employee 273</t>
  </si>
  <si>
    <t>Employee 274</t>
  </si>
  <si>
    <t>Employee 275</t>
  </si>
  <si>
    <t>Employee 276</t>
  </si>
  <si>
    <t>Employee 277</t>
  </si>
  <si>
    <t>Employee 278</t>
  </si>
  <si>
    <t>Employee 279</t>
  </si>
  <si>
    <t>Employee 280</t>
  </si>
  <si>
    <t>Employee 281</t>
  </si>
  <si>
    <t>Employee 282</t>
  </si>
  <si>
    <t>Employee 283</t>
  </si>
  <si>
    <t>Employee 284</t>
  </si>
  <si>
    <t>Employee 285</t>
  </si>
  <si>
    <t>Employee 286</t>
  </si>
  <si>
    <t>Employee 287</t>
  </si>
  <si>
    <t>Employee 288</t>
  </si>
  <si>
    <t>Employee 289</t>
  </si>
  <si>
    <t>Employee 290</t>
  </si>
  <si>
    <t>Employee 291</t>
  </si>
  <si>
    <t>Employee 292</t>
  </si>
  <si>
    <t>Employee 293</t>
  </si>
  <si>
    <t>Employee 294</t>
  </si>
  <si>
    <t>Employee 295</t>
  </si>
  <si>
    <t>Employee 296</t>
  </si>
  <si>
    <t>Employee 297</t>
  </si>
  <si>
    <t>Employee 298</t>
  </si>
  <si>
    <t>Employee 299</t>
  </si>
  <si>
    <t>Employee 300</t>
  </si>
  <si>
    <t>Employee 301</t>
  </si>
  <si>
    <t>Employee 302</t>
  </si>
  <si>
    <t>Employee 303</t>
  </si>
  <si>
    <t>Employee 304</t>
  </si>
  <si>
    <t>Employee 305</t>
  </si>
  <si>
    <t>Employee 306</t>
  </si>
  <si>
    <t>Employee 307</t>
  </si>
  <si>
    <t>Employee 308</t>
  </si>
  <si>
    <t>Employee 309</t>
  </si>
  <si>
    <t>Employee 310</t>
  </si>
  <si>
    <t>Employee 311</t>
  </si>
  <si>
    <t>Employee 312</t>
  </si>
  <si>
    <t>Employee 313</t>
  </si>
  <si>
    <t>Employee 314</t>
  </si>
  <si>
    <t>Employee 315</t>
  </si>
  <si>
    <t>Employee 316</t>
  </si>
  <si>
    <t>Employee 317</t>
  </si>
  <si>
    <t>Employee 318</t>
  </si>
  <si>
    <t>Employee 319</t>
  </si>
  <si>
    <t>Employee 320</t>
  </si>
  <si>
    <t>Employee 321</t>
  </si>
  <si>
    <t>Employee 322</t>
  </si>
  <si>
    <t>Employee 323</t>
  </si>
  <si>
    <t>Employee 324</t>
  </si>
  <si>
    <t>Employee 325</t>
  </si>
  <si>
    <t>Employee 326</t>
  </si>
  <si>
    <t>Employee 327</t>
  </si>
  <si>
    <t>Employee 328</t>
  </si>
  <si>
    <t>Employee 329</t>
  </si>
  <si>
    <t>Employee 330</t>
  </si>
  <si>
    <t>Employee 331</t>
  </si>
  <si>
    <t>Employee 332</t>
  </si>
  <si>
    <t>Employee 333</t>
  </si>
  <si>
    <t>Employee 334</t>
  </si>
  <si>
    <t>Employee 335</t>
  </si>
  <si>
    <t>Employee 336</t>
  </si>
  <si>
    <t>Employee 337</t>
  </si>
  <si>
    <t>Employee 338</t>
  </si>
  <si>
    <t>Employee 339</t>
  </si>
  <si>
    <t>Employee 340</t>
  </si>
  <si>
    <t>Employee 341</t>
  </si>
  <si>
    <t>Employee 342</t>
  </si>
  <si>
    <t>Employee 343</t>
  </si>
  <si>
    <t>Employee 344</t>
  </si>
  <si>
    <t>Employee 345</t>
  </si>
  <si>
    <t>Employee 346</t>
  </si>
  <si>
    <t>Employee 347</t>
  </si>
  <si>
    <t>Employee 348</t>
  </si>
  <si>
    <t>Employee 349</t>
  </si>
  <si>
    <t>Employee 350</t>
  </si>
  <si>
    <t>Employee 351</t>
  </si>
  <si>
    <t>Employee 352</t>
  </si>
  <si>
    <t>Employee 353</t>
  </si>
  <si>
    <t>Employee 354</t>
  </si>
  <si>
    <t>Employee 355</t>
  </si>
  <si>
    <t>Employee 356</t>
  </si>
  <si>
    <t>Employee 357</t>
  </si>
  <si>
    <t>Employee 358</t>
  </si>
  <si>
    <t>Employee 359</t>
  </si>
  <si>
    <t>Employee 360</t>
  </si>
  <si>
    <t>Employee 361</t>
  </si>
  <si>
    <t>Employee 362</t>
  </si>
  <si>
    <t>Employee 363</t>
  </si>
  <si>
    <t>Employee 364</t>
  </si>
  <si>
    <t>Employee 365</t>
  </si>
  <si>
    <t>Employee 366</t>
  </si>
  <si>
    <t>Employee 367</t>
  </si>
  <si>
    <t>Employee 368</t>
  </si>
  <si>
    <t>Employee 369</t>
  </si>
  <si>
    <t>Employee 370</t>
  </si>
  <si>
    <t>Employee 371</t>
  </si>
  <si>
    <t>Employee 372</t>
  </si>
  <si>
    <t>Employee 373</t>
  </si>
  <si>
    <t>Employee 374</t>
  </si>
  <si>
    <t>Employee 375</t>
  </si>
  <si>
    <t>Employee 376</t>
  </si>
  <si>
    <t>Employee 377</t>
  </si>
  <si>
    <t>Employee 378</t>
  </si>
  <si>
    <t>Employee 379</t>
  </si>
  <si>
    <t>Employee 380</t>
  </si>
  <si>
    <t>Employee 381</t>
  </si>
  <si>
    <t>Employee 382</t>
  </si>
  <si>
    <t>Employee 383</t>
  </si>
  <si>
    <t>Employee 384</t>
  </si>
  <si>
    <t>Employee 385</t>
  </si>
  <si>
    <t>Employee 386</t>
  </si>
  <si>
    <t>Employee 387</t>
  </si>
  <si>
    <t>Employee 388</t>
  </si>
  <si>
    <t>Employee 389</t>
  </si>
  <si>
    <t>Employee 390</t>
  </si>
  <si>
    <t>Employee 391</t>
  </si>
  <si>
    <t>Employee 392</t>
  </si>
  <si>
    <t>Employee 393</t>
  </si>
  <si>
    <t>Employee 394</t>
  </si>
  <si>
    <t>Employee 395</t>
  </si>
  <si>
    <t>Employee 396</t>
  </si>
  <si>
    <t>Employee 397</t>
  </si>
  <si>
    <t>Employee 398</t>
  </si>
  <si>
    <t>Employee 399</t>
  </si>
  <si>
    <t>Employee 400</t>
  </si>
  <si>
    <t>Employee 401</t>
  </si>
  <si>
    <t>Employee 402</t>
  </si>
  <si>
    <t>Employee 403</t>
  </si>
  <si>
    <t>Employee 404</t>
  </si>
  <si>
    <t>Employee 405</t>
  </si>
  <si>
    <t>Employee 406</t>
  </si>
  <si>
    <t>Employee 407</t>
  </si>
  <si>
    <t>Employee 408</t>
  </si>
  <si>
    <t>Employee 409</t>
  </si>
  <si>
    <t>Employee 410</t>
  </si>
  <si>
    <t>Employee 411</t>
  </si>
  <si>
    <t>Employee 412</t>
  </si>
  <si>
    <t>Employee 413</t>
  </si>
  <si>
    <t>Employee 414</t>
  </si>
  <si>
    <t>Employee 415</t>
  </si>
  <si>
    <t>Employee 416</t>
  </si>
  <si>
    <t>Employee 417</t>
  </si>
  <si>
    <t>Employee 418</t>
  </si>
  <si>
    <t>Employee 419</t>
  </si>
  <si>
    <t>Employee 420</t>
  </si>
  <si>
    <t>Employee 421</t>
  </si>
  <si>
    <t>Employee 422</t>
  </si>
  <si>
    <t>Employee 423</t>
  </si>
  <si>
    <t>Employee 424</t>
  </si>
  <si>
    <t>Employee 425</t>
  </si>
  <si>
    <t>Employee 426</t>
  </si>
  <si>
    <t>Employee 427</t>
  </si>
  <si>
    <t>Employee 428</t>
  </si>
  <si>
    <t>Employee 429</t>
  </si>
  <si>
    <t>Employee 430</t>
  </si>
  <si>
    <t>Employee 431</t>
  </si>
  <si>
    <t>Employee 432</t>
  </si>
  <si>
    <t>Employee 433</t>
  </si>
  <si>
    <t>Employee 434</t>
  </si>
  <si>
    <t>Employee 435</t>
  </si>
  <si>
    <t>Employee 436</t>
  </si>
  <si>
    <t>Employee 437</t>
  </si>
  <si>
    <t>Employee 438</t>
  </si>
  <si>
    <t>Employee 439</t>
  </si>
  <si>
    <t>Employee 440</t>
  </si>
  <si>
    <t>Employee 441</t>
  </si>
  <si>
    <t>Employee 442</t>
  </si>
  <si>
    <t>Employee 443</t>
  </si>
  <si>
    <t>Employee 444</t>
  </si>
  <si>
    <t>Employee 445</t>
  </si>
  <si>
    <t>Employee 446</t>
  </si>
  <si>
    <t>Employee 447</t>
  </si>
  <si>
    <t>Employee 448</t>
  </si>
  <si>
    <t>Employee 449</t>
  </si>
  <si>
    <t>Employee 450</t>
  </si>
  <si>
    <t>Employee 451</t>
  </si>
  <si>
    <t>Employee 452</t>
  </si>
  <si>
    <t>Employee 453</t>
  </si>
  <si>
    <t>Employee 454</t>
  </si>
  <si>
    <t>Employee 455</t>
  </si>
  <si>
    <t>Employee 456</t>
  </si>
  <si>
    <t>Employee 457</t>
  </si>
  <si>
    <t>Employee 458</t>
  </si>
  <si>
    <t>Employee 459</t>
  </si>
  <si>
    <t>Employee 460</t>
  </si>
  <si>
    <t>Employee 461</t>
  </si>
  <si>
    <t>Employee 462</t>
  </si>
  <si>
    <t>Employee 463</t>
  </si>
  <si>
    <t>Employee 464</t>
  </si>
  <si>
    <t>Employee 465</t>
  </si>
  <si>
    <t>Employee 466</t>
  </si>
  <si>
    <t>Employee 467</t>
  </si>
  <si>
    <t>Employee 468</t>
  </si>
  <si>
    <t>Employee 469</t>
  </si>
  <si>
    <t>Employee 470</t>
  </si>
  <si>
    <t>Employee 471</t>
  </si>
  <si>
    <t>Employee 472</t>
  </si>
  <si>
    <t>Employee 473</t>
  </si>
  <si>
    <t>Employee 474</t>
  </si>
  <si>
    <t>Employee 475</t>
  </si>
  <si>
    <t>Employee 476</t>
  </si>
  <si>
    <t>Employee 477</t>
  </si>
  <si>
    <t>Employee 478</t>
  </si>
  <si>
    <t>Employee 479</t>
  </si>
  <si>
    <t>Employee 480</t>
  </si>
  <si>
    <t>Employee 481</t>
  </si>
  <si>
    <t>Employee 482</t>
  </si>
  <si>
    <t>Employee 483</t>
  </si>
  <si>
    <t>Employee 484</t>
  </si>
  <si>
    <t>Employee 485</t>
  </si>
  <si>
    <t>Employee 486</t>
  </si>
  <si>
    <t>Employee 487</t>
  </si>
  <si>
    <t>Employee 488</t>
  </si>
  <si>
    <t>Employee 489</t>
  </si>
  <si>
    <t>Employee 490</t>
  </si>
  <si>
    <t>Employee 491</t>
  </si>
  <si>
    <t>Employee 492</t>
  </si>
  <si>
    <t>Employee 493</t>
  </si>
  <si>
    <t>Employee 494</t>
  </si>
  <si>
    <t>Employee 495</t>
  </si>
  <si>
    <t>Employee 496</t>
  </si>
  <si>
    <t>Employee 497</t>
  </si>
  <si>
    <t>Employee 498</t>
  </si>
  <si>
    <t>Employee 499</t>
  </si>
  <si>
    <t>Employee 500</t>
  </si>
  <si>
    <r>
      <rPr>
        <b/>
        <sz val="10"/>
        <color theme="1"/>
        <rFont val="Arial"/>
        <family val="2"/>
      </rPr>
      <t>For a sole proprietor or independent contractor:</t>
    </r>
    <r>
      <rPr>
        <sz val="10"/>
        <color theme="1"/>
        <rFont val="Arial"/>
        <family val="2"/>
      </rPr>
      <t xml:space="preserve"> wages, commissions, income, or net earnings from self-employment, capped at $100,000 on an annualized basis for each employee</t>
    </r>
  </si>
  <si>
    <t>(bb)*</t>
  </si>
  <si>
    <t>*Only used for applications of independent contractors ("IC"). Employers can not include payments made to IC. IC may apply on their own.</t>
  </si>
  <si>
    <t>PPP Expense Tracker</t>
  </si>
  <si>
    <t>Amount Available for Payroll Costs (75%)</t>
  </si>
  <si>
    <t>Remaining Amount left for Payroll Costs</t>
  </si>
  <si>
    <t>Expense</t>
  </si>
  <si>
    <t>Date Paid</t>
  </si>
  <si>
    <t>Amount</t>
  </si>
  <si>
    <t>Cumulative</t>
  </si>
  <si>
    <t>Non-Payroll Costs</t>
  </si>
  <si>
    <t>Amount Used</t>
  </si>
  <si>
    <t>Amount Available for Non-Payroll Costs (25%)</t>
  </si>
  <si>
    <t>Remaining Amount left for Non-Payroll Costs</t>
  </si>
  <si>
    <t>Eligible Forgiveness Reduction</t>
  </si>
  <si>
    <t>Total Payroll Spent</t>
  </si>
  <si>
    <t>% must be used on payroll costs</t>
  </si>
  <si>
    <t>Total eligible costs (payroll &amp; nonpayroll)</t>
  </si>
  <si>
    <t>Total eligible non-payroll costs</t>
  </si>
  <si>
    <t>Total non-payroll costs used</t>
  </si>
  <si>
    <t>From 3. Expense Tracker (if completed)</t>
  </si>
  <si>
    <t>COMPLETE SUMMARY AMOUNTS IN TABLE BELOW OR BY EXPENSE IN TAB "3. EXPENSE TRACKER"</t>
  </si>
  <si>
    <t>If more than 25% (red box) then amount of eligible forgiveness is reduced</t>
  </si>
  <si>
    <t>Total eligible costs (payroll &amp; non-payroll)</t>
  </si>
  <si>
    <t>Enter as negative / Leave blank if are completing this section by employee (tab 2a)</t>
  </si>
  <si>
    <t>Amount of excess non-payroll costs</t>
  </si>
  <si>
    <t>Date of first disbursement from lender:</t>
  </si>
  <si>
    <t xml:space="preserve">For determining the section on loan forgiveness, "covered period" is defined as the 8-week period beginning on the date of the first disbursement from lender. This period can extend past 6/30/20 if the loan proceeds were received before 6/30/20. </t>
  </si>
  <si>
    <r>
      <t xml:space="preserve">Average FTEE per month employed during the period beginning </t>
    </r>
    <r>
      <rPr>
        <b/>
        <sz val="10"/>
        <color theme="1"/>
        <rFont val="Arial"/>
        <family val="2"/>
      </rPr>
      <t>2/15/19</t>
    </r>
    <r>
      <rPr>
        <sz val="10"/>
        <color theme="1"/>
        <rFont val="Arial"/>
        <family val="2"/>
      </rPr>
      <t xml:space="preserve"> through </t>
    </r>
    <r>
      <rPr>
        <b/>
        <sz val="10"/>
        <color theme="1"/>
        <rFont val="Arial"/>
        <family val="2"/>
      </rPr>
      <t>6/30/19 (use for seasonal employers)</t>
    </r>
  </si>
  <si>
    <t>Seasonal Employer?</t>
  </si>
  <si>
    <r>
      <t xml:space="preserve">The amount forgiven shall be reduced by the amount of any reduction in total salary or wages of any employee during the covered period that is in excess of 25% of the total salary or wages of the employee during the most recent full quarter during which the employee was employed before the covered period. </t>
    </r>
    <r>
      <rPr>
        <b/>
        <i/>
        <sz val="9"/>
        <color theme="1"/>
        <rFont val="Arial"/>
        <family val="2"/>
      </rPr>
      <t>Note the act only references the term employee (not FTEE as it does in Section 2) to be applied in Section 3.</t>
    </r>
  </si>
  <si>
    <t>Date of first payroll period:</t>
  </si>
  <si>
    <t>Projected Payroll Costs during Covered Period</t>
  </si>
  <si>
    <t>*For administrative convenience, Borrowers with a biweekly (or more frequent) payroll schedule may elect to calculate eligible payroll costs using the eight-week (56-day) period that begins on the first day of their first pay period following their PPP Loan Disbursement Date (the “Alternative Payroll Covered Period”). For example, if the Borrower received its PPP loan proceeds on Monday, April 20, and the first day of its first pay period following its PPP loan disbursement is Sunday, April 26, the first day of the Alternative Payroll Covered Period is April 26 and the last day of the Alternative Payroll Covered Period is Saturday, June 20. Borrowers who elect to use the Alternative Payroll Covered Period must apply the Alternative Payroll Covered Period wherever there is a reference in this application to “the Covered Period or the Alternative Payroll Covered Period.” However, Borrowers must apply the Covered Period (not the Alternative Payroll Covered Period) wherever there is a reference in this application to “the Covered Period” only.</t>
  </si>
  <si>
    <t>(a) covered mortgage obligations: payments of interest (not including any prepayment or payment of principal) on any business mortgage obligation on real or personal property incurred before February 15, 2020 (“business mortgage interest payments”);</t>
  </si>
  <si>
    <t>(b) covered rent obligations: business rent or lease payments pursuant to lease agreements for real or personal property in force before February 15, 2020 (“business rent or lease payments”); and</t>
  </si>
  <si>
    <t>(c) covered utility payments: business payments for a service for the distribution of electricity, gas, water,
transportation, telephone, or internet access for which service began before February 15, 2020 (“business utility payments”).</t>
  </si>
  <si>
    <t>**Limitation does not apply to amounts paid to such employees as included in lines (EE)/(FF)/(GG) above in excess of $100,000.</t>
  </si>
  <si>
    <t>An eligible nonpayroll cost must be paid during the Covered Period or incurred during the Covered Period and paid on or before the next regular billing date, even if the billing date is after the Covered Period. Eligible nonpayroll costs cannot exceed 25% of the total forgiveness amount. Count nonpayroll costs that were both paid and incurred only once.</t>
  </si>
  <si>
    <t xml:space="preserve">FTEEs shall be calculated by the average number of FTEEs for each pay-period falling within a month. </t>
  </si>
  <si>
    <t>1(a)</t>
  </si>
  <si>
    <t>1(a) Enter average annual salary or hourly wage during Covered Period or Alternative Payroll Covered Period</t>
  </si>
  <si>
    <t>Salary/Hourly Wage Reduction Test</t>
  </si>
  <si>
    <t>1(b) Enter average annual salary or hourly wage between January 1, 2020 and March 31, 2020</t>
  </si>
  <si>
    <t>If 2.c. is equal to or greater than 2.a., the Salary/Hourly Wage Reduction Safe Harbor has been met – enter zero in the column above box 3 for that employee. Otherwise proceed to Step 3.</t>
  </si>
  <si>
    <t>1(b)</t>
  </si>
  <si>
    <t>Reduced</t>
  </si>
  <si>
    <t>by 25%</t>
  </si>
  <si>
    <t>2(a)</t>
  </si>
  <si>
    <t>2(b)</t>
  </si>
  <si>
    <t>2(a) Enter the annual salary or hourly wage as of February 15, 2020:</t>
  </si>
  <si>
    <t>2(b) Enter the average annual salary or hourly wage between February 15, 2020 and April 26, 2020: If 2.b. is equal to or greater than 2.a., skip to Step 3. Otherwise, proceed to 2.c.</t>
  </si>
  <si>
    <t>Step 1. Determine if pay was reduced more than 25%.</t>
  </si>
  <si>
    <t>Step 2. Determine if the Salary/Hourly Wage Reduction Safe Harbor is met.</t>
  </si>
  <si>
    <t>Step 3. Determine the Salary/Hourly Wage Reduction.</t>
  </si>
  <si>
    <t>Safe</t>
  </si>
  <si>
    <t>Harbor Met?</t>
  </si>
  <si>
    <t>2(c.)</t>
  </si>
  <si>
    <t>2(c) Enter the average annual salary or hourly wage as of June 30, 2020</t>
  </si>
  <si>
    <t xml:space="preserve">Pay </t>
  </si>
  <si>
    <t>Reduction?</t>
  </si>
  <si>
    <t>3(a)</t>
  </si>
  <si>
    <t>3(b)</t>
  </si>
  <si>
    <t>3(a) Multiply the amount entered in 1.b. by 0.75</t>
  </si>
  <si>
    <t>3(b) Subtract the amount entered in 1.a. from 3.a.</t>
  </si>
  <si>
    <t>3(c.)</t>
  </si>
  <si>
    <t>If the employee is a salaried worker, compute the total dollar amount of the reduction that exceeds 25% as follows:</t>
  </si>
  <si>
    <t>Hourly</t>
  </si>
  <si>
    <t xml:space="preserve">Salaried </t>
  </si>
  <si>
    <t>If the employee is an hourly worker, compute the total dollar amount of the reduction that exceeds 25% as follows</t>
  </si>
  <si>
    <t>3(c.) Enter the average number of hours worked per week between January 1, 2020 and March 31, 2020</t>
  </si>
  <si>
    <t>3(e). Multiply the amount entered in 3.b. by 8. Divide this amount by 52. Enter this value in the column above box 3 for that employee.</t>
  </si>
  <si>
    <t>3(d). Multiply the amount entered in 3.b. by the amount entered in 3.c. Multiply this amount by 8 Enter this value in the column above box 3 for that employee.</t>
  </si>
  <si>
    <t>FTE Reduction Exceptions: 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t>
  </si>
  <si>
    <t>Only</t>
  </si>
  <si>
    <t>Hourly Employees</t>
  </si>
  <si>
    <t>Salary</t>
  </si>
  <si>
    <t xml:space="preserve">Salary / </t>
  </si>
  <si>
    <t>Payroll and Nonpayroll Costs</t>
  </si>
  <si>
    <t>Nonpayroll Costs</t>
  </si>
  <si>
    <t>Adj. for FTE and Salary/Hourly Wage Reductions</t>
  </si>
  <si>
    <t>Total Salary/Hourly Wage Reduction</t>
  </si>
  <si>
    <t>Adj. Payroll &amp; Nonpayroll Costs</t>
  </si>
  <si>
    <t>FTE Reduction Quotient</t>
  </si>
  <si>
    <t>Potential Forgiveness Amounts</t>
  </si>
  <si>
    <t>1. Modified Total (Adj. FTE/Salary Reductions)</t>
  </si>
  <si>
    <t>2. PPP Loan Amount</t>
  </si>
  <si>
    <t>3. Payroll Cost 75% Requirement</t>
  </si>
  <si>
    <t>Forgiveness Amount</t>
  </si>
  <si>
    <r>
      <t>The calculator does not represent an audit, review, or compilation in accordance with Generally Accepted Auditing Standards (“</t>
    </r>
    <r>
      <rPr>
        <u/>
        <sz val="10"/>
        <color theme="1"/>
        <rFont val="Arial"/>
        <family val="2"/>
      </rPr>
      <t>GAAS</t>
    </r>
    <r>
      <rPr>
        <sz val="10"/>
        <color theme="1"/>
        <rFont val="Arial"/>
        <family val="2"/>
      </rPr>
      <t>”) of any financial statements or schedule. It is understood and agreed that while the use of this calculator may include advice and recommendations, all decisions in connection with the use thereof shall be the responsibility of, and made by the user. The use of this calculator does not include the provision of legal advice and Baker Tilly makes no representations regarding questions of legal interpretation. Users should consult with their attorneys with respect to any legal matters or items that require legal interpretation under federal, state or other type of law or regulation.</t>
    </r>
  </si>
  <si>
    <t>Balance of Loan Not Forgiven</t>
  </si>
  <si>
    <t>Section 5: Summary Forgiveness Amount Calculation</t>
  </si>
  <si>
    <t>Step 1. Enter the borrower’s total average FTE between February 15, 2020 and April 26, 2020.</t>
  </si>
  <si>
    <t>Step 2. Enter the borrower’s total FTE in the Borrower’s pay period inclusive of February 15, 2020.</t>
  </si>
  <si>
    <t>Step 3. If the entry for step 2 is greater than step 1, proceed to step 4. Otherwise, the FTE Reduction Safe Harbor is not applicable</t>
  </si>
  <si>
    <t>Step 4. Enter the borrower's total FTE as of June 30, 2020</t>
  </si>
  <si>
    <t>1. FTE Reduction Safe Harbor Met?</t>
  </si>
  <si>
    <t>2. Salary/Hourly Wage Reduction Safe Harbor Met?</t>
  </si>
  <si>
    <t>Step 5. If the entry for step 4 is greater than or equal to step 2, the FTE Reduction Safe Harbor has been satisfied. Otherwise, the FTE Reduction Safe Harbor has not been met and the borrower's forgiveness amount is reduced</t>
  </si>
  <si>
    <t>Non-payroll Costs during Covered Period</t>
  </si>
  <si>
    <t>Yes</t>
  </si>
  <si>
    <t>Step 1: Determine Average FTEE per period during Covered Period (at least 40 hours per week)</t>
  </si>
  <si>
    <t>Do not include employees that earned wages or salaries at an annualized rate of pay in an amount more than $100,000</t>
  </si>
  <si>
    <t>&gt; $100,000?</t>
  </si>
  <si>
    <t>If "Reduced by 25% column equals "No", then move to next employee. Otherwise, proceed to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</si>
</sst>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quot;$&quot;* #,##0_);_(&quot;$&quot;* \(#,##0\);_(&quot;$&quot;* &quot;-&quot;??_);_(@_)"/>
    <numFmt numFmtId="166" formatCode="0.0%"/>
  </numFmts>
  <fonts count="17" x14ac:knownFonts="1">
    <font>
      <sz val="10"/>
      <color theme="1"/>
      <name val="Arial"/>
      <family val="2"/>
    </font>
    <font>
      <sz val="10"/>
      <color theme="1"/>
      <name val="Arial"/>
      <family val="2"/>
    </font>
    <font>
      <b/>
      <sz val="10"/>
      <color theme="1"/>
      <name val="Arial"/>
      <family val="2"/>
    </font>
    <font>
      <i/>
      <sz val="10"/>
      <color theme="1"/>
      <name val="Arial"/>
      <family val="2"/>
    </font>
    <font>
      <i/>
      <sz val="9"/>
      <color theme="1"/>
      <name val="Arial"/>
      <family val="2"/>
    </font>
    <font>
      <b/>
      <sz val="11"/>
      <color theme="1"/>
      <name val="Arial"/>
      <family val="2"/>
    </font>
    <font>
      <b/>
      <sz val="12"/>
      <color theme="1"/>
      <name val="Arial"/>
      <family val="2"/>
    </font>
    <font>
      <i/>
      <sz val="9"/>
      <color rgb="FF0070C0"/>
      <name val="Arial"/>
      <family val="2"/>
    </font>
    <font>
      <sz val="10"/>
      <name val="Arial"/>
      <family val="2"/>
    </font>
    <font>
      <b/>
      <sz val="10"/>
      <name val="Arial"/>
      <family val="2"/>
    </font>
    <font>
      <b/>
      <i/>
      <sz val="9"/>
      <color theme="1"/>
      <name val="Arial"/>
      <family val="2"/>
    </font>
    <font>
      <sz val="9"/>
      <color theme="1"/>
      <name val="Arial"/>
      <family val="2"/>
    </font>
    <font>
      <i/>
      <sz val="9"/>
      <color theme="0"/>
      <name val="Arial"/>
      <family val="2"/>
    </font>
    <font>
      <b/>
      <sz val="9"/>
      <color theme="1"/>
      <name val="Arial"/>
      <family val="2"/>
    </font>
    <font>
      <b/>
      <i/>
      <sz val="10"/>
      <color theme="1"/>
      <name val="Arial"/>
      <family val="2"/>
    </font>
    <font>
      <sz val="10"/>
      <color theme="0"/>
      <name val="Arial"/>
      <family val="2"/>
    </font>
    <font>
      <u/>
      <sz val="10"/>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s>
  <borders count="3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0" fillId="0" borderId="0" xfId="0" applyProtection="1">
      <protection locked="0"/>
    </xf>
    <xf numFmtId="0" fontId="2" fillId="0" borderId="11" xfId="0" applyFont="1"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right"/>
    </xf>
    <xf numFmtId="0" fontId="0" fillId="0" borderId="0" xfId="0" applyFill="1" applyProtection="1"/>
    <xf numFmtId="0" fontId="0" fillId="0" borderId="9" xfId="0" applyBorder="1" applyProtection="1"/>
    <xf numFmtId="0" fontId="0" fillId="0" borderId="6" xfId="0" applyBorder="1" applyProtection="1"/>
    <xf numFmtId="0" fontId="2" fillId="3" borderId="9" xfId="0" applyFont="1" applyFill="1" applyBorder="1" applyProtection="1"/>
    <xf numFmtId="0" fontId="0" fillId="3" borderId="6" xfId="0" applyFill="1" applyBorder="1" applyProtection="1"/>
    <xf numFmtId="0" fontId="0" fillId="0" borderId="1" xfId="0" applyBorder="1" applyProtection="1"/>
    <xf numFmtId="0" fontId="0" fillId="0" borderId="0" xfId="0" applyBorder="1" applyProtection="1"/>
    <xf numFmtId="0" fontId="2" fillId="0" borderId="6" xfId="0" applyFont="1" applyBorder="1" applyProtection="1"/>
    <xf numFmtId="0" fontId="2" fillId="0" borderId="0" xfId="0" applyFont="1" applyBorder="1" applyProtection="1"/>
    <xf numFmtId="164" fontId="2" fillId="0" borderId="11" xfId="0" applyNumberFormat="1" applyFont="1" applyBorder="1" applyProtection="1"/>
    <xf numFmtId="0" fontId="2" fillId="0" borderId="11" xfId="0" applyFont="1" applyBorder="1" applyProtection="1"/>
    <xf numFmtId="0" fontId="3" fillId="0" borderId="0" xfId="0" applyFont="1" applyAlignment="1" applyProtection="1">
      <alignment horizontal="right"/>
    </xf>
    <xf numFmtId="0" fontId="14" fillId="5" borderId="0" xfId="0" applyFont="1" applyFill="1" applyProtection="1"/>
    <xf numFmtId="0" fontId="0" fillId="5" borderId="0" xfId="0" applyFill="1" applyProtection="1"/>
    <xf numFmtId="164" fontId="0" fillId="3" borderId="3" xfId="1" applyNumberFormat="1" applyFont="1" applyFill="1" applyBorder="1" applyAlignment="1" applyProtection="1">
      <alignment horizontal="center"/>
    </xf>
    <xf numFmtId="164" fontId="0" fillId="2" borderId="0" xfId="1" applyNumberFormat="1" applyFont="1" applyFill="1" applyProtection="1">
      <protection locked="0"/>
    </xf>
    <xf numFmtId="164" fontId="0" fillId="0" borderId="0" xfId="1" applyNumberFormat="1" applyFont="1" applyProtection="1"/>
    <xf numFmtId="14" fontId="2" fillId="3" borderId="0" xfId="0" applyNumberFormat="1" applyFont="1" applyFill="1" applyProtection="1"/>
    <xf numFmtId="0" fontId="6" fillId="0" borderId="12" xfId="0" applyFont="1" applyBorder="1" applyProtection="1"/>
    <xf numFmtId="0" fontId="2" fillId="0" borderId="12" xfId="0" applyFont="1" applyBorder="1" applyProtection="1"/>
    <xf numFmtId="0" fontId="4" fillId="0" borderId="0" xfId="0" applyFont="1" applyProtection="1"/>
    <xf numFmtId="0" fontId="4" fillId="0" borderId="0" xfId="0" applyFont="1" applyAlignment="1" applyProtection="1">
      <alignment horizontal="center"/>
    </xf>
    <xf numFmtId="0" fontId="4" fillId="0" borderId="0" xfId="0" applyFont="1" applyAlignment="1" applyProtection="1">
      <alignment vertical="top"/>
    </xf>
    <xf numFmtId="0" fontId="4" fillId="0" borderId="0" xfId="0" applyFont="1" applyAlignment="1" applyProtection="1"/>
    <xf numFmtId="0" fontId="4" fillId="0" borderId="0" xfId="0" applyFont="1" applyAlignment="1" applyProtection="1">
      <alignment vertical="top" wrapText="1"/>
    </xf>
    <xf numFmtId="0" fontId="4" fillId="0" borderId="0" xfId="0" quotePrefix="1" applyFont="1" applyProtection="1"/>
    <xf numFmtId="14" fontId="2" fillId="3" borderId="4" xfId="0" applyNumberFormat="1" applyFont="1" applyFill="1" applyBorder="1" applyAlignment="1" applyProtection="1">
      <alignment horizontal="center"/>
    </xf>
    <xf numFmtId="164" fontId="0" fillId="3" borderId="3" xfId="1" applyNumberFormat="1" applyFont="1" applyFill="1" applyBorder="1" applyProtection="1"/>
    <xf numFmtId="164" fontId="2" fillId="3" borderId="14" xfId="1" applyNumberFormat="1" applyFont="1" applyFill="1" applyBorder="1" applyProtection="1"/>
    <xf numFmtId="0" fontId="12" fillId="4" borderId="0" xfId="0" applyFont="1" applyFill="1" applyAlignment="1" applyProtection="1">
      <alignment vertical="top" wrapText="1"/>
    </xf>
    <xf numFmtId="0" fontId="0" fillId="0" borderId="4" xfId="0" applyBorder="1" applyProtection="1"/>
    <xf numFmtId="0" fontId="0" fillId="0" borderId="10" xfId="0" applyBorder="1" applyAlignment="1" applyProtection="1">
      <alignment horizontal="left" vertical="top"/>
    </xf>
    <xf numFmtId="0" fontId="0" fillId="0" borderId="2" xfId="0" applyBorder="1" applyAlignment="1" applyProtection="1">
      <alignment horizontal="left" vertical="top"/>
    </xf>
    <xf numFmtId="0" fontId="0" fillId="0" borderId="1" xfId="0" applyBorder="1" applyAlignment="1" applyProtection="1">
      <alignment horizontal="left" vertical="top"/>
    </xf>
    <xf numFmtId="0" fontId="0" fillId="0" borderId="1" xfId="0" applyBorder="1" applyAlignment="1" applyProtection="1">
      <alignment horizontal="left" vertical="top" wrapText="1"/>
    </xf>
    <xf numFmtId="0" fontId="0" fillId="0" borderId="5" xfId="0" applyBorder="1" applyAlignment="1" applyProtection="1">
      <alignment horizontal="left" vertical="top" wrapText="1"/>
    </xf>
    <xf numFmtId="0" fontId="2" fillId="3" borderId="6" xfId="0" applyFont="1" applyFill="1" applyBorder="1" applyProtection="1"/>
    <xf numFmtId="0" fontId="2" fillId="3" borderId="4" xfId="0" applyFont="1" applyFill="1" applyBorder="1" applyProtection="1"/>
    <xf numFmtId="0" fontId="2" fillId="3" borderId="15" xfId="0" applyFont="1" applyFill="1" applyBorder="1" applyProtection="1"/>
    <xf numFmtId="0" fontId="2" fillId="3" borderId="11" xfId="0" applyFont="1" applyFill="1" applyBorder="1" applyProtection="1"/>
    <xf numFmtId="0" fontId="7" fillId="0" borderId="0" xfId="0" applyFont="1" applyProtection="1"/>
    <xf numFmtId="0" fontId="2" fillId="0" borderId="9" xfId="0" applyFont="1" applyBorder="1" applyProtection="1"/>
    <xf numFmtId="0" fontId="0" fillId="0" borderId="0" xfId="0" applyFont="1" applyFill="1" applyBorder="1" applyProtection="1"/>
    <xf numFmtId="0" fontId="2" fillId="0" borderId="3" xfId="0" applyFont="1" applyBorder="1" applyAlignment="1" applyProtection="1">
      <alignment horizontal="center" wrapText="1"/>
    </xf>
    <xf numFmtId="43" fontId="9" fillId="3" borderId="3" xfId="1" applyFont="1" applyFill="1" applyBorder="1" applyProtection="1"/>
    <xf numFmtId="164" fontId="9" fillId="3" borderId="3" xfId="1" applyNumberFormat="1" applyFont="1" applyFill="1" applyBorder="1" applyProtection="1"/>
    <xf numFmtId="0" fontId="13" fillId="0" borderId="0" xfId="0" applyFont="1" applyAlignment="1" applyProtection="1"/>
    <xf numFmtId="0" fontId="11" fillId="0" borderId="0" xfId="0" applyFont="1" applyAlignment="1" applyProtection="1"/>
    <xf numFmtId="0" fontId="3" fillId="0" borderId="0" xfId="0" applyFont="1" applyAlignment="1" applyProtection="1">
      <alignment horizontal="left" indent="1"/>
    </xf>
    <xf numFmtId="0" fontId="10" fillId="0" borderId="0" xfId="0" applyFont="1" applyProtection="1"/>
    <xf numFmtId="164" fontId="2" fillId="0" borderId="11" xfId="1" applyNumberFormat="1" applyFont="1" applyBorder="1" applyProtection="1"/>
    <xf numFmtId="164" fontId="2" fillId="0" borderId="6" xfId="1" applyNumberFormat="1" applyFont="1" applyBorder="1" applyProtection="1"/>
    <xf numFmtId="165" fontId="2" fillId="0" borderId="0" xfId="0" applyNumberFormat="1" applyFont="1" applyBorder="1" applyAlignment="1" applyProtection="1">
      <alignment horizontal="center"/>
    </xf>
    <xf numFmtId="164" fontId="2" fillId="3" borderId="3" xfId="1" applyNumberFormat="1" applyFont="1" applyFill="1" applyBorder="1" applyProtection="1"/>
    <xf numFmtId="43" fontId="0" fillId="0" borderId="0" xfId="0" applyNumberFormat="1" applyProtection="1"/>
    <xf numFmtId="164" fontId="2" fillId="3" borderId="16" xfId="1" applyNumberFormat="1" applyFont="1" applyFill="1" applyBorder="1" applyProtection="1"/>
    <xf numFmtId="0" fontId="2" fillId="0" borderId="1" xfId="0" applyFont="1" applyBorder="1" applyProtection="1">
      <protection locked="0"/>
    </xf>
    <xf numFmtId="0" fontId="2" fillId="0" borderId="1" xfId="0" applyFont="1" applyBorder="1" applyAlignment="1" applyProtection="1">
      <alignment horizontal="center"/>
      <protection locked="0"/>
    </xf>
    <xf numFmtId="165" fontId="0" fillId="0" borderId="0" xfId="0" applyNumberFormat="1" applyFont="1" applyBorder="1" applyAlignment="1" applyProtection="1">
      <alignment horizontal="center"/>
      <protection locked="0"/>
    </xf>
    <xf numFmtId="0" fontId="4" fillId="0" borderId="0" xfId="0" applyFont="1" applyAlignment="1" applyProtection="1">
      <alignment horizontal="left" vertical="top" wrapText="1"/>
    </xf>
    <xf numFmtId="0" fontId="7" fillId="0" borderId="0" xfId="0" applyFont="1" applyAlignment="1" applyProtection="1">
      <alignment vertical="top" wrapText="1"/>
    </xf>
    <xf numFmtId="14" fontId="2" fillId="3" borderId="6" xfId="0" applyNumberFormat="1" applyFont="1" applyFill="1" applyBorder="1" applyAlignment="1" applyProtection="1">
      <alignment horizontal="center"/>
    </xf>
    <xf numFmtId="164" fontId="0" fillId="2" borderId="3" xfId="1" applyNumberFormat="1" applyFont="1" applyFill="1" applyBorder="1" applyProtection="1"/>
    <xf numFmtId="164" fontId="0" fillId="2" borderId="16" xfId="1" applyNumberFormat="1" applyFont="1" applyFill="1" applyBorder="1" applyAlignment="1" applyProtection="1"/>
    <xf numFmtId="164" fontId="0" fillId="2" borderId="17" xfId="1" applyNumberFormat="1" applyFont="1" applyFill="1" applyBorder="1" applyAlignment="1" applyProtection="1">
      <alignment horizontal="center"/>
    </xf>
    <xf numFmtId="164" fontId="8" fillId="2" borderId="3" xfId="1" applyNumberFormat="1" applyFont="1" applyFill="1" applyBorder="1" applyProtection="1"/>
    <xf numFmtId="164" fontId="9" fillId="2" borderId="3" xfId="1" applyNumberFormat="1" applyFont="1" applyFill="1" applyBorder="1" applyProtection="1"/>
    <xf numFmtId="0" fontId="2" fillId="0" borderId="1" xfId="0" applyFont="1" applyBorder="1" applyAlignment="1" applyProtection="1">
      <alignment horizontal="center"/>
    </xf>
    <xf numFmtId="0" fontId="7" fillId="0" borderId="0" xfId="0" applyFont="1" applyAlignment="1" applyProtection="1">
      <alignment vertical="top" wrapText="1"/>
    </xf>
    <xf numFmtId="164" fontId="2" fillId="2" borderId="18" xfId="1" applyNumberFormat="1" applyFont="1" applyFill="1" applyBorder="1" applyProtection="1"/>
    <xf numFmtId="0" fontId="0" fillId="0" borderId="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 fillId="0" borderId="22" xfId="0" applyFont="1" applyBorder="1" applyAlignment="1"/>
    <xf numFmtId="0" fontId="2" fillId="0" borderId="0" xfId="0" applyFont="1" applyBorder="1" applyAlignment="1"/>
    <xf numFmtId="164" fontId="2" fillId="0" borderId="0" xfId="1" applyNumberFormat="1" applyFont="1" applyBorder="1" applyAlignment="1"/>
    <xf numFmtId="0" fontId="2" fillId="0" borderId="23" xfId="0" applyFont="1" applyBorder="1" applyAlignment="1"/>
    <xf numFmtId="0" fontId="2" fillId="0" borderId="22" xfId="0" applyFont="1" applyBorder="1"/>
    <xf numFmtId="0" fontId="0" fillId="0" borderId="0" xfId="0" applyBorder="1"/>
    <xf numFmtId="164" fontId="0" fillId="0" borderId="23" xfId="0" applyNumberFormat="1" applyBorder="1"/>
    <xf numFmtId="0" fontId="0" fillId="0" borderId="22" xfId="0" applyBorder="1"/>
    <xf numFmtId="0" fontId="0" fillId="0" borderId="23" xfId="0" applyBorder="1"/>
    <xf numFmtId="164" fontId="0" fillId="0" borderId="23" xfId="1" applyNumberFormat="1" applyFont="1" applyBorder="1" applyProtection="1"/>
    <xf numFmtId="164" fontId="0" fillId="0" borderId="24" xfId="1" applyNumberFormat="1" applyFont="1" applyBorder="1" applyProtection="1"/>
    <xf numFmtId="164" fontId="2" fillId="0" borderId="11" xfId="1" applyNumberFormat="1" applyFont="1" applyBorder="1"/>
    <xf numFmtId="0" fontId="2" fillId="0" borderId="25" xfId="0" applyFont="1" applyBorder="1"/>
    <xf numFmtId="0" fontId="0" fillId="0" borderId="11" xfId="0" applyBorder="1"/>
    <xf numFmtId="0" fontId="2" fillId="0" borderId="6" xfId="0" applyFont="1" applyBorder="1"/>
    <xf numFmtId="14" fontId="2" fillId="2" borderId="18" xfId="1" applyNumberFormat="1" applyFont="1" applyFill="1" applyBorder="1" applyProtection="1"/>
    <xf numFmtId="0" fontId="2" fillId="3" borderId="9" xfId="0" applyFont="1" applyFill="1" applyBorder="1" applyAlignment="1" applyProtection="1">
      <alignment horizontal="left" vertical="top"/>
    </xf>
    <xf numFmtId="0" fontId="0" fillId="3" borderId="6" xfId="0" applyFill="1" applyBorder="1" applyAlignment="1" applyProtection="1">
      <alignment horizontal="left" vertical="top" wrapText="1"/>
    </xf>
    <xf numFmtId="0" fontId="0" fillId="3" borderId="4" xfId="0" applyFill="1" applyBorder="1" applyAlignment="1" applyProtection="1">
      <alignment horizontal="left" vertical="top" wrapText="1"/>
    </xf>
    <xf numFmtId="164" fontId="2" fillId="3" borderId="3" xfId="1" applyNumberFormat="1" applyFont="1" applyFill="1" applyBorder="1" applyAlignment="1" applyProtection="1">
      <alignment horizontal="center"/>
    </xf>
    <xf numFmtId="164" fontId="1" fillId="3" borderId="16" xfId="1" applyNumberFormat="1" applyFont="1" applyFill="1" applyBorder="1" applyAlignment="1" applyProtection="1">
      <alignment horizontal="center"/>
    </xf>
    <xf numFmtId="0" fontId="3" fillId="0" borderId="22" xfId="0" applyFont="1" applyBorder="1" applyAlignment="1" applyProtection="1">
      <alignment horizontal="left"/>
    </xf>
    <xf numFmtId="9" fontId="0" fillId="0" borderId="23" xfId="2" applyFont="1" applyBorder="1"/>
    <xf numFmtId="0" fontId="2" fillId="0" borderId="26" xfId="0" applyFont="1" applyBorder="1"/>
    <xf numFmtId="164" fontId="2" fillId="0" borderId="27" xfId="0" applyNumberFormat="1" applyFont="1" applyBorder="1"/>
    <xf numFmtId="0" fontId="0" fillId="0" borderId="22" xfId="0" applyFont="1" applyFill="1" applyBorder="1" applyAlignment="1" applyProtection="1">
      <alignment horizontal="left"/>
    </xf>
    <xf numFmtId="0" fontId="0" fillId="0" borderId="0" xfId="0" applyFont="1" applyBorder="1"/>
    <xf numFmtId="164" fontId="0" fillId="0" borderId="23" xfId="0" applyNumberFormat="1" applyFont="1" applyBorder="1"/>
    <xf numFmtId="0" fontId="2" fillId="0" borderId="28" xfId="0" applyFont="1" applyBorder="1"/>
    <xf numFmtId="0" fontId="2" fillId="0" borderId="13" xfId="0" applyFont="1" applyBorder="1"/>
    <xf numFmtId="164" fontId="2" fillId="0" borderId="29" xfId="0" applyNumberFormat="1" applyFont="1" applyBorder="1"/>
    <xf numFmtId="0" fontId="14" fillId="0" borderId="0" xfId="0" applyFont="1" applyFill="1" applyProtection="1"/>
    <xf numFmtId="164" fontId="0" fillId="0" borderId="0" xfId="1" applyNumberFormat="1" applyFont="1" applyFill="1" applyProtection="1"/>
    <xf numFmtId="0" fontId="2" fillId="3" borderId="9" xfId="0" applyFont="1" applyFill="1" applyBorder="1" applyAlignment="1" applyProtection="1">
      <alignment horizontal="left"/>
    </xf>
    <xf numFmtId="164" fontId="2" fillId="3" borderId="4" xfId="0" applyNumberFormat="1" applyFont="1" applyFill="1" applyBorder="1" applyProtection="1"/>
    <xf numFmtId="0" fontId="2" fillId="0" borderId="1" xfId="0" applyFont="1" applyFill="1" applyBorder="1" applyProtection="1"/>
    <xf numFmtId="0" fontId="3" fillId="0" borderId="1" xfId="0" applyFont="1" applyBorder="1" applyAlignment="1" applyProtection="1">
      <alignment horizontal="right"/>
    </xf>
    <xf numFmtId="0" fontId="2" fillId="3" borderId="9" xfId="0" applyFont="1" applyFill="1" applyBorder="1" applyAlignment="1" applyProtection="1">
      <alignment horizontal="right"/>
    </xf>
    <xf numFmtId="0" fontId="0" fillId="0" borderId="0" xfId="0" applyFill="1" applyAlignment="1" applyProtection="1">
      <alignment horizontal="right"/>
    </xf>
    <xf numFmtId="0" fontId="0" fillId="2" borderId="31" xfId="0" applyFill="1" applyBorder="1" applyProtection="1">
      <protection locked="0"/>
    </xf>
    <xf numFmtId="0" fontId="0" fillId="2" borderId="32" xfId="0" applyFill="1" applyBorder="1" applyProtection="1">
      <protection locked="0"/>
    </xf>
    <xf numFmtId="0" fontId="0" fillId="2" borderId="33" xfId="0" applyFill="1" applyBorder="1" applyProtection="1">
      <protection locked="0"/>
    </xf>
    <xf numFmtId="164" fontId="0" fillId="2" borderId="16" xfId="1" applyNumberFormat="1" applyFont="1" applyFill="1" applyBorder="1" applyProtection="1"/>
    <xf numFmtId="164" fontId="0" fillId="2" borderId="30" xfId="1" applyNumberFormat="1" applyFont="1" applyFill="1" applyBorder="1" applyProtection="1"/>
    <xf numFmtId="164" fontId="0" fillId="2" borderId="34" xfId="1" applyNumberFormat="1" applyFont="1" applyFill="1" applyBorder="1" applyProtection="1"/>
    <xf numFmtId="0" fontId="0" fillId="0" borderId="10" xfId="0" applyBorder="1" applyAlignment="1">
      <alignment horizontal="center"/>
    </xf>
    <xf numFmtId="0" fontId="0" fillId="0" borderId="7" xfId="0" applyBorder="1" applyAlignment="1">
      <alignment horizontal="center"/>
    </xf>
    <xf numFmtId="0" fontId="2" fillId="0" borderId="8" xfId="0" applyFont="1" applyBorder="1" applyAlignment="1" applyProtection="1">
      <alignment horizontal="center"/>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xf>
    <xf numFmtId="0" fontId="0" fillId="0" borderId="22" xfId="0" applyFont="1" applyBorder="1"/>
    <xf numFmtId="166" fontId="0" fillId="3" borderId="3" xfId="2" applyNumberFormat="1" applyFont="1" applyFill="1" applyBorder="1" applyProtection="1"/>
    <xf numFmtId="0" fontId="0" fillId="0" borderId="12" xfId="0" applyBorder="1" applyProtection="1"/>
    <xf numFmtId="0" fontId="3" fillId="0" borderId="0" xfId="0" applyFont="1" applyBorder="1" applyAlignment="1" applyProtection="1">
      <alignment horizontal="right"/>
    </xf>
    <xf numFmtId="43" fontId="8" fillId="3" borderId="3" xfId="1" applyFont="1" applyFill="1" applyBorder="1" applyAlignment="1" applyProtection="1">
      <alignment horizontal="right"/>
    </xf>
    <xf numFmtId="14" fontId="0" fillId="2" borderId="16" xfId="1" applyNumberFormat="1" applyFont="1" applyFill="1" applyBorder="1" applyProtection="1">
      <protection locked="0"/>
    </xf>
    <xf numFmtId="14" fontId="0" fillId="2" borderId="30" xfId="1" applyNumberFormat="1" applyFont="1" applyFill="1" applyBorder="1" applyProtection="1">
      <protection locked="0"/>
    </xf>
    <xf numFmtId="14" fontId="0" fillId="2" borderId="34" xfId="1" applyNumberFormat="1" applyFont="1" applyFill="1" applyBorder="1" applyProtection="1">
      <protection locked="0"/>
    </xf>
    <xf numFmtId="14" fontId="0" fillId="0" borderId="0" xfId="0" applyNumberFormat="1"/>
    <xf numFmtId="0" fontId="3" fillId="0" borderId="0" xfId="0" applyFont="1" applyAlignment="1" applyProtection="1">
      <alignment horizontal="left" wrapText="1"/>
    </xf>
    <xf numFmtId="0" fontId="4"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Fill="1" applyProtection="1"/>
    <xf numFmtId="0" fontId="5" fillId="0" borderId="0" xfId="0" applyFont="1" applyProtection="1">
      <protection locked="0"/>
    </xf>
    <xf numFmtId="0" fontId="6" fillId="0" borderId="0" xfId="0" applyFont="1" applyProtection="1">
      <protection locked="0"/>
    </xf>
    <xf numFmtId="0" fontId="0" fillId="0" borderId="0" xfId="1" applyNumberFormat="1" applyFont="1" applyFill="1" applyAlignment="1" applyProtection="1">
      <alignment horizontal="right"/>
      <protection locked="0"/>
    </xf>
    <xf numFmtId="164" fontId="0" fillId="2" borderId="0" xfId="1" applyNumberFormat="1" applyFont="1" applyFill="1" applyAlignment="1" applyProtection="1">
      <alignment horizontal="right"/>
      <protection locked="0"/>
    </xf>
    <xf numFmtId="164" fontId="0" fillId="0" borderId="0" xfId="1" applyNumberFormat="1" applyFont="1" applyFill="1" applyAlignment="1" applyProtection="1">
      <alignment horizontal="right"/>
      <protection locked="0"/>
    </xf>
    <xf numFmtId="0" fontId="0" fillId="0" borderId="0" xfId="0" applyAlignment="1" applyProtection="1">
      <alignment horizontal="left"/>
      <protection locked="0"/>
    </xf>
    <xf numFmtId="43" fontId="0" fillId="0" borderId="0" xfId="1" applyNumberFormat="1" applyFont="1" applyFill="1" applyAlignment="1" applyProtection="1">
      <alignment horizontal="right"/>
      <protection locked="0"/>
    </xf>
    <xf numFmtId="0" fontId="3" fillId="0" borderId="0" xfId="0" applyFont="1" applyAlignment="1" applyProtection="1">
      <alignment horizontal="left" wrapText="1"/>
      <protection locked="0"/>
    </xf>
    <xf numFmtId="165" fontId="14" fillId="5" borderId="0" xfId="0" applyNumberFormat="1" applyFont="1" applyFill="1" applyBorder="1" applyAlignment="1" applyProtection="1">
      <alignment horizontal="center"/>
    </xf>
    <xf numFmtId="0" fontId="14" fillId="5" borderId="0" xfId="0" applyFont="1" applyFill="1" applyAlignment="1" applyProtection="1">
      <alignment horizontal="left" vertical="center"/>
      <protection locked="0"/>
    </xf>
    <xf numFmtId="0" fontId="15" fillId="0" borderId="0" xfId="0" applyFont="1" applyAlignment="1" applyProtection="1">
      <alignment horizontal="left"/>
      <protection locked="0"/>
    </xf>
    <xf numFmtId="0" fontId="2" fillId="0" borderId="0" xfId="0" applyFont="1" applyBorder="1" applyAlignment="1" applyProtection="1">
      <alignment horizontal="center"/>
      <protection locked="0"/>
    </xf>
    <xf numFmtId="0" fontId="2" fillId="0" borderId="1" xfId="0" applyFont="1" applyBorder="1" applyProtection="1"/>
    <xf numFmtId="164" fontId="2" fillId="0" borderId="1" xfId="1" applyNumberFormat="1" applyFont="1" applyBorder="1" applyProtection="1"/>
    <xf numFmtId="43" fontId="0" fillId="0" borderId="0" xfId="1" applyNumberFormat="1" applyFont="1" applyProtection="1"/>
    <xf numFmtId="164" fontId="0" fillId="0" borderId="1" xfId="1" applyNumberFormat="1" applyFont="1" applyBorder="1" applyProtection="1"/>
    <xf numFmtId="0" fontId="0" fillId="0" borderId="0" xfId="0" applyFont="1" applyProtection="1"/>
    <xf numFmtId="0" fontId="0" fillId="2" borderId="0" xfId="0" applyFill="1" applyProtection="1">
      <protection locked="0"/>
    </xf>
    <xf numFmtId="0" fontId="4" fillId="0" borderId="0" xfId="0" applyFont="1" applyAlignment="1" applyProtection="1">
      <alignment horizontal="left" vertical="top"/>
    </xf>
    <xf numFmtId="1" fontId="0" fillId="2" borderId="0" xfId="0" applyNumberFormat="1" applyFont="1" applyFill="1" applyAlignment="1" applyProtection="1">
      <alignment horizontal="right" vertical="top" wrapText="1"/>
    </xf>
    <xf numFmtId="0" fontId="13" fillId="3" borderId="0" xfId="0" applyFont="1" applyFill="1" applyAlignment="1" applyProtection="1">
      <alignment horizontal="right" vertical="top" wrapText="1"/>
    </xf>
    <xf numFmtId="0" fontId="4" fillId="0" borderId="0" xfId="0" applyFont="1" applyFill="1" applyAlignment="1" applyProtection="1">
      <alignment vertical="top" wrapText="1"/>
    </xf>
    <xf numFmtId="0" fontId="12" fillId="0" borderId="0" xfId="0" applyFont="1" applyFill="1" applyAlignment="1" applyProtection="1">
      <alignment vertical="top" wrapText="1"/>
    </xf>
    <xf numFmtId="0" fontId="1" fillId="0" borderId="0" xfId="0" applyFont="1" applyAlignment="1">
      <alignment vertical="top" wrapText="1"/>
    </xf>
    <xf numFmtId="0" fontId="4" fillId="0" borderId="0" xfId="0" applyFont="1" applyFill="1" applyAlignment="1" applyProtection="1">
      <alignment horizontal="left" wrapText="1"/>
    </xf>
    <xf numFmtId="0" fontId="2" fillId="0" borderId="9" xfId="0" applyFont="1" applyFill="1" applyBorder="1" applyProtection="1"/>
    <xf numFmtId="0" fontId="2" fillId="0" borderId="6" xfId="0" applyFont="1" applyFill="1" applyBorder="1" applyProtection="1"/>
    <xf numFmtId="0" fontId="2" fillId="0" borderId="4" xfId="0" applyFont="1" applyFill="1" applyBorder="1" applyProtection="1"/>
    <xf numFmtId="164" fontId="2" fillId="0" borderId="3" xfId="1" applyNumberFormat="1" applyFont="1" applyFill="1" applyBorder="1" applyProtection="1"/>
    <xf numFmtId="164" fontId="0" fillId="0" borderId="3" xfId="1" applyNumberFormat="1" applyFont="1" applyFill="1" applyBorder="1" applyProtection="1"/>
    <xf numFmtId="0" fontId="15" fillId="0" borderId="0" xfId="0" applyFont="1" applyProtection="1"/>
    <xf numFmtId="165" fontId="2" fillId="5" borderId="0" xfId="0" applyNumberFormat="1" applyFont="1" applyFill="1" applyBorder="1" applyAlignment="1" applyProtection="1">
      <alignment horizontal="center"/>
    </xf>
    <xf numFmtId="0" fontId="0" fillId="5" borderId="0" xfId="0" applyFill="1" applyProtection="1">
      <protection locked="0"/>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4" fillId="0" borderId="0" xfId="0" applyFont="1" applyAlignment="1" applyProtection="1">
      <alignment horizontal="left" vertical="top" wrapText="1"/>
    </xf>
    <xf numFmtId="0" fontId="3" fillId="0" borderId="0" xfId="0" applyFont="1" applyFill="1" applyAlignment="1" applyProtection="1">
      <alignment horizontal="left" wrapText="1"/>
    </xf>
    <xf numFmtId="0" fontId="4" fillId="0" borderId="0" xfId="0" applyFont="1" applyFill="1" applyBorder="1" applyAlignment="1" applyProtection="1">
      <alignment vertical="top" wrapText="1"/>
    </xf>
    <xf numFmtId="1" fontId="0" fillId="0" borderId="0" xfId="0" applyNumberFormat="1" applyFont="1" applyFill="1" applyAlignment="1" applyProtection="1">
      <alignment horizontal="center" vertical="top"/>
    </xf>
    <xf numFmtId="0" fontId="1" fillId="0" borderId="0" xfId="0" applyFont="1" applyAlignment="1">
      <alignment horizontal="left" vertical="top" wrapText="1"/>
    </xf>
    <xf numFmtId="0" fontId="4" fillId="0" borderId="0" xfId="0" quotePrefix="1" applyFont="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5" fillId="5" borderId="0" xfId="0" applyFont="1" applyFill="1" applyBorder="1" applyAlignment="1" applyProtection="1">
      <alignment horizontal="center"/>
    </xf>
    <xf numFmtId="0" fontId="4" fillId="0" borderId="0" xfId="0" applyFont="1" applyFill="1" applyAlignment="1" applyProtection="1">
      <alignment horizontal="left" wrapText="1"/>
    </xf>
    <xf numFmtId="0" fontId="0" fillId="0" borderId="0" xfId="0" applyAlignment="1" applyProtection="1">
      <alignment horizontal="left"/>
      <protection locked="0"/>
    </xf>
    <xf numFmtId="0" fontId="3" fillId="0" borderId="0" xfId="0" applyFont="1" applyAlignment="1" applyProtection="1">
      <alignment horizontal="left" wrapText="1"/>
      <protection locked="0"/>
    </xf>
  </cellXfs>
  <cellStyles count="3">
    <cellStyle name="Comma" xfId="1" builtinId="3"/>
    <cellStyle name="Normal" xfId="0" builtinId="0"/>
    <cellStyle name="Percent" xfId="2" builtinId="5"/>
  </cellStyles>
  <dxfs count="3">
    <dxf>
      <fill>
        <patternFill>
          <bgColor theme="0" tint="-0.14996795556505021"/>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0</xdr:row>
      <xdr:rowOff>95250</xdr:rowOff>
    </xdr:from>
    <xdr:to>
      <xdr:col>4</xdr:col>
      <xdr:colOff>2048108</xdr:colOff>
      <xdr:row>3</xdr:row>
      <xdr:rowOff>85793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95250"/>
          <a:ext cx="1667108" cy="485843"/>
        </a:xfrm>
        <a:prstGeom prst="rect">
          <a:avLst/>
        </a:prstGeom>
      </xdr:spPr>
    </xdr:pic>
    <xdr:clientData/>
  </xdr:twoCellAnchor>
  <xdr:twoCellAnchor>
    <xdr:from>
      <xdr:col>14</xdr:col>
      <xdr:colOff>60960</xdr:colOff>
      <xdr:row>55</xdr:row>
      <xdr:rowOff>121920</xdr:rowOff>
    </xdr:from>
    <xdr:to>
      <xdr:col>14</xdr:col>
      <xdr:colOff>708660</xdr:colOff>
      <xdr:row>56</xdr:row>
      <xdr:rowOff>114300</xdr:rowOff>
    </xdr:to>
    <xdr:cxnSp macro="">
      <xdr:nvCxnSpPr>
        <xdr:cNvPr id="28" name="Straight Arrow Connector 27"/>
        <xdr:cNvCxnSpPr/>
      </xdr:nvCxnSpPr>
      <xdr:spPr>
        <a:xfrm flipV="1">
          <a:off x="15240000" y="8473440"/>
          <a:ext cx="647700" cy="1676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619125</xdr:colOff>
      <xdr:row>0</xdr:row>
      <xdr:rowOff>9525</xdr:rowOff>
    </xdr:from>
    <xdr:to>
      <xdr:col>12</xdr:col>
      <xdr:colOff>124058</xdr:colOff>
      <xdr:row>2</xdr:row>
      <xdr:rowOff>95318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2200" y="9525"/>
          <a:ext cx="1667108" cy="485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2072640</xdr:colOff>
      <xdr:row>0</xdr:row>
      <xdr:rowOff>3810</xdr:rowOff>
    </xdr:from>
    <xdr:to>
      <xdr:col>2</xdr:col>
      <xdr:colOff>379328</xdr:colOff>
      <xdr:row>3</xdr:row>
      <xdr:rowOff>9593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2640" y="3810"/>
          <a:ext cx="1667108" cy="508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showGridLines="0" tabSelected="1" zoomScaleNormal="100" workbookViewId="0"/>
  </sheetViews>
  <sheetFormatPr defaultColWidth="9.08984375" defaultRowHeight="12.5" x14ac:dyDescent="0.25"/>
  <cols>
    <col min="1" max="2" width="9.08984375" style="4"/>
    <col min="3" max="3" width="26.1796875" style="4" customWidth="1"/>
    <col min="4" max="4" width="10.36328125" style="4" bestFit="1" customWidth="1"/>
    <col min="5" max="5" width="72" style="4" customWidth="1"/>
    <col min="6" max="10" width="11.6328125" style="4" customWidth="1"/>
    <col min="11" max="11" width="12.36328125" style="4" customWidth="1"/>
    <col min="12" max="12" width="12.6328125" style="4" customWidth="1"/>
    <col min="13" max="13" width="12.54296875" style="4" customWidth="1"/>
    <col min="14" max="14" width="11.6328125" style="4" customWidth="1"/>
    <col min="15" max="15" width="11.453125" style="4" bestFit="1" customWidth="1"/>
    <col min="16" max="19" width="10.08984375" style="4" customWidth="1"/>
    <col min="20" max="16384" width="9.08984375" style="4"/>
  </cols>
  <sheetData>
    <row r="1" spans="1:14" ht="13.25" x14ac:dyDescent="0.25">
      <c r="A1" s="3" t="s">
        <v>0</v>
      </c>
    </row>
    <row r="2" spans="1:14" ht="13.25" x14ac:dyDescent="0.25">
      <c r="A2" s="3" t="s">
        <v>23</v>
      </c>
    </row>
    <row r="3" spans="1:14" ht="13.75" thickBot="1" x14ac:dyDescent="0.3"/>
    <row r="4" spans="1:14" ht="13.75" thickBot="1" x14ac:dyDescent="0.3">
      <c r="A4" s="4" t="s">
        <v>609</v>
      </c>
      <c r="D4" s="94"/>
    </row>
    <row r="5" spans="1:14" ht="13.75" thickBot="1" x14ac:dyDescent="0.3">
      <c r="A5" s="4" t="s">
        <v>614</v>
      </c>
      <c r="D5" s="94"/>
    </row>
    <row r="6" spans="1:14" ht="13.25" x14ac:dyDescent="0.25">
      <c r="A6" s="4" t="s">
        <v>24</v>
      </c>
      <c r="D6" s="23">
        <f>D4+55</f>
        <v>55</v>
      </c>
    </row>
    <row r="7" spans="1:14" ht="13.75" thickBot="1" x14ac:dyDescent="0.3"/>
    <row r="8" spans="1:14" ht="13.75" thickBot="1" x14ac:dyDescent="0.3">
      <c r="A8" s="4" t="s">
        <v>25</v>
      </c>
      <c r="D8" s="75"/>
    </row>
    <row r="9" spans="1:14" ht="13.75" thickBot="1" x14ac:dyDescent="0.3">
      <c r="A9" s="4" t="s">
        <v>612</v>
      </c>
      <c r="D9" s="75" t="s">
        <v>71</v>
      </c>
      <c r="L9" s="173" t="s">
        <v>71</v>
      </c>
    </row>
    <row r="10" spans="1:14" ht="13.25" x14ac:dyDescent="0.25">
      <c r="E10" s="22"/>
      <c r="L10" s="173" t="s">
        <v>683</v>
      </c>
    </row>
    <row r="11" spans="1:14" ht="16.25" thickBot="1" x14ac:dyDescent="0.35">
      <c r="A11" s="24" t="s">
        <v>44</v>
      </c>
      <c r="B11" s="25"/>
      <c r="C11" s="25"/>
      <c r="D11" s="25"/>
      <c r="E11" s="25"/>
      <c r="F11" s="25"/>
      <c r="G11" s="25"/>
      <c r="H11" s="25"/>
      <c r="I11" s="25"/>
      <c r="J11" s="25"/>
      <c r="K11" s="25"/>
      <c r="L11" s="25"/>
      <c r="M11" s="25"/>
      <c r="N11" s="25"/>
    </row>
    <row r="12" spans="1:14" ht="13.25" x14ac:dyDescent="0.25">
      <c r="A12" s="26" t="s">
        <v>31</v>
      </c>
      <c r="B12" s="26"/>
      <c r="C12" s="26"/>
      <c r="D12" s="26"/>
      <c r="E12" s="26"/>
      <c r="F12" s="26"/>
      <c r="G12" s="26"/>
      <c r="H12" s="26"/>
      <c r="I12" s="26"/>
      <c r="J12" s="26"/>
      <c r="K12" s="26"/>
      <c r="L12" s="26"/>
      <c r="M12" s="26"/>
    </row>
    <row r="13" spans="1:14" ht="13.25" x14ac:dyDescent="0.25">
      <c r="A13" s="26"/>
      <c r="B13" s="27" t="s">
        <v>32</v>
      </c>
      <c r="C13" s="26" t="s">
        <v>26</v>
      </c>
      <c r="D13" s="26"/>
      <c r="E13" s="26"/>
      <c r="F13" s="26"/>
      <c r="G13" s="26"/>
      <c r="H13" s="26"/>
      <c r="I13" s="26"/>
      <c r="J13" s="26"/>
      <c r="K13" s="26"/>
      <c r="L13" s="26"/>
      <c r="M13" s="26"/>
    </row>
    <row r="14" spans="1:14" ht="13.25" x14ac:dyDescent="0.25">
      <c r="A14" s="26"/>
      <c r="B14" s="27" t="s">
        <v>33</v>
      </c>
      <c r="C14" s="26" t="s">
        <v>34</v>
      </c>
      <c r="D14" s="26"/>
      <c r="E14" s="26"/>
      <c r="F14" s="26"/>
      <c r="G14" s="26"/>
      <c r="H14" s="26"/>
      <c r="I14" s="26"/>
      <c r="J14" s="26"/>
      <c r="K14" s="26"/>
      <c r="L14" s="26"/>
      <c r="M14" s="26"/>
    </row>
    <row r="15" spans="1:14" ht="13.25" x14ac:dyDescent="0.25">
      <c r="A15" s="26"/>
      <c r="B15" s="27" t="s">
        <v>35</v>
      </c>
      <c r="C15" s="26" t="s">
        <v>36</v>
      </c>
      <c r="D15" s="26"/>
      <c r="E15" s="26"/>
      <c r="F15" s="26"/>
      <c r="G15" s="26"/>
      <c r="H15" s="26"/>
      <c r="I15" s="26"/>
      <c r="J15" s="26"/>
      <c r="K15" s="26"/>
      <c r="L15" s="26"/>
      <c r="M15" s="26"/>
    </row>
    <row r="16" spans="1:14" ht="13.25" x14ac:dyDescent="0.25">
      <c r="A16" s="26"/>
      <c r="B16" s="27" t="s">
        <v>37</v>
      </c>
      <c r="C16" s="28" t="s">
        <v>38</v>
      </c>
      <c r="D16" s="28"/>
      <c r="E16" s="28"/>
      <c r="F16" s="28"/>
      <c r="G16" s="28"/>
      <c r="H16" s="28"/>
      <c r="I16" s="28"/>
      <c r="J16" s="28"/>
      <c r="K16" s="28"/>
      <c r="L16" s="28"/>
      <c r="M16" s="28"/>
    </row>
    <row r="17" spans="1:17" ht="13.25" x14ac:dyDescent="0.25">
      <c r="A17" s="26"/>
      <c r="B17" s="27" t="s">
        <v>39</v>
      </c>
      <c r="C17" s="26" t="s">
        <v>40</v>
      </c>
      <c r="D17" s="26"/>
      <c r="E17" s="26"/>
      <c r="F17" s="26"/>
      <c r="G17" s="26"/>
      <c r="H17" s="26"/>
      <c r="I17" s="26"/>
      <c r="J17" s="28"/>
      <c r="K17" s="28"/>
      <c r="L17" s="28"/>
      <c r="M17" s="28"/>
      <c r="N17" s="28"/>
      <c r="O17" s="28"/>
      <c r="P17" s="28"/>
      <c r="Q17" s="28"/>
    </row>
    <row r="18" spans="1:17" ht="13.25" x14ac:dyDescent="0.25">
      <c r="A18" s="26"/>
      <c r="B18" s="27" t="s">
        <v>41</v>
      </c>
      <c r="C18" s="26" t="s">
        <v>42</v>
      </c>
      <c r="D18" s="26"/>
      <c r="E18" s="26"/>
      <c r="F18" s="26"/>
      <c r="G18" s="26"/>
      <c r="H18" s="26"/>
      <c r="I18" s="26"/>
      <c r="J18" s="26"/>
      <c r="K18" s="26"/>
      <c r="L18" s="26"/>
      <c r="M18" s="26"/>
    </row>
    <row r="19" spans="1:17" ht="13.25" x14ac:dyDescent="0.25">
      <c r="A19" s="26"/>
      <c r="B19" s="27"/>
      <c r="C19" s="26"/>
      <c r="D19" s="26"/>
      <c r="E19" s="26"/>
      <c r="F19" s="26"/>
      <c r="G19" s="26"/>
      <c r="H19" s="26"/>
      <c r="I19" s="26"/>
      <c r="J19" s="26"/>
      <c r="K19" s="26"/>
      <c r="L19" s="26"/>
      <c r="M19" s="26"/>
    </row>
    <row r="20" spans="1:17" ht="13.25" x14ac:dyDescent="0.25">
      <c r="A20" s="29" t="s">
        <v>610</v>
      </c>
      <c r="B20" s="29"/>
      <c r="C20" s="29"/>
      <c r="D20" s="29"/>
      <c r="E20" s="29"/>
      <c r="F20" s="29"/>
      <c r="G20" s="29"/>
      <c r="H20" s="29"/>
      <c r="I20" s="29"/>
      <c r="J20" s="29"/>
      <c r="K20" s="29"/>
      <c r="L20" s="29"/>
      <c r="M20" s="29"/>
    </row>
    <row r="21" spans="1:17" ht="13.25" x14ac:dyDescent="0.25">
      <c r="A21" s="29"/>
      <c r="B21" s="29"/>
      <c r="C21" s="29"/>
      <c r="D21" s="29"/>
      <c r="E21" s="29"/>
      <c r="F21" s="29"/>
      <c r="G21" s="29"/>
      <c r="H21" s="29"/>
      <c r="I21" s="29"/>
      <c r="J21" s="29"/>
      <c r="K21" s="29"/>
      <c r="L21" s="29"/>
      <c r="M21" s="29"/>
    </row>
    <row r="22" spans="1:17" ht="13.25" x14ac:dyDescent="0.25">
      <c r="A22" s="26" t="s">
        <v>43</v>
      </c>
      <c r="B22" s="26"/>
      <c r="C22" s="26"/>
      <c r="D22" s="26"/>
      <c r="E22" s="26"/>
      <c r="F22" s="26"/>
      <c r="G22" s="26"/>
      <c r="H22" s="26"/>
      <c r="I22" s="26"/>
      <c r="J22" s="26"/>
      <c r="K22" s="26"/>
      <c r="L22" s="26"/>
      <c r="M22" s="26"/>
    </row>
    <row r="23" spans="1:17" ht="12.75" customHeight="1" x14ac:dyDescent="0.3">
      <c r="A23" s="26"/>
      <c r="B23" s="184" t="s">
        <v>617</v>
      </c>
      <c r="C23" s="179"/>
      <c r="D23" s="179"/>
      <c r="E23" s="179"/>
      <c r="F23" s="179"/>
      <c r="G23" s="179"/>
      <c r="H23" s="179"/>
      <c r="I23" s="179"/>
      <c r="J23" s="65"/>
      <c r="K23" s="65"/>
      <c r="L23" s="30"/>
    </row>
    <row r="24" spans="1:17" ht="13" x14ac:dyDescent="0.3">
      <c r="A24" s="26"/>
      <c r="B24" s="179"/>
      <c r="C24" s="179"/>
      <c r="D24" s="179"/>
      <c r="E24" s="179"/>
      <c r="F24" s="179"/>
      <c r="G24" s="179"/>
      <c r="H24" s="179"/>
      <c r="I24" s="179"/>
      <c r="J24" s="65"/>
      <c r="K24" s="65"/>
      <c r="L24" s="30"/>
    </row>
    <row r="25" spans="1:17" ht="13" x14ac:dyDescent="0.3">
      <c r="A25" s="26"/>
      <c r="B25" s="31" t="s">
        <v>618</v>
      </c>
      <c r="C25" s="26"/>
      <c r="D25" s="26"/>
      <c r="E25" s="26"/>
      <c r="F25" s="26"/>
      <c r="G25" s="26"/>
      <c r="H25" s="26"/>
      <c r="I25" s="26"/>
      <c r="J25" s="26"/>
      <c r="K25" s="26"/>
      <c r="L25" s="26"/>
    </row>
    <row r="26" spans="1:17" ht="12.75" customHeight="1" x14ac:dyDescent="0.3">
      <c r="A26" s="26"/>
      <c r="B26" s="184" t="s">
        <v>619</v>
      </c>
      <c r="C26" s="179"/>
      <c r="D26" s="179"/>
      <c r="E26" s="179"/>
      <c r="F26" s="179"/>
      <c r="G26" s="179"/>
      <c r="H26" s="179"/>
      <c r="I26" s="179"/>
      <c r="J26" s="65"/>
      <c r="K26" s="65"/>
      <c r="L26" s="65"/>
    </row>
    <row r="27" spans="1:17" ht="13" x14ac:dyDescent="0.3">
      <c r="A27" s="26"/>
      <c r="B27" s="179"/>
      <c r="C27" s="179"/>
      <c r="D27" s="179"/>
      <c r="E27" s="179"/>
      <c r="F27" s="179"/>
      <c r="G27" s="179"/>
      <c r="H27" s="179"/>
      <c r="I27" s="179"/>
      <c r="J27" s="65"/>
      <c r="K27" s="65"/>
      <c r="L27" s="65"/>
    </row>
    <row r="28" spans="1:17" ht="13.25" x14ac:dyDescent="0.25">
      <c r="A28" s="26"/>
      <c r="B28" s="139"/>
      <c r="C28" s="139"/>
      <c r="D28" s="139"/>
      <c r="E28" s="139"/>
      <c r="F28" s="139"/>
      <c r="G28" s="139"/>
      <c r="H28" s="139"/>
      <c r="I28" s="139"/>
      <c r="J28" s="139"/>
      <c r="K28" s="139"/>
      <c r="L28" s="139"/>
    </row>
    <row r="29" spans="1:17" x14ac:dyDescent="0.25">
      <c r="A29" s="188" t="s">
        <v>621</v>
      </c>
      <c r="B29" s="188"/>
      <c r="C29" s="188"/>
      <c r="D29" s="188"/>
      <c r="E29" s="188"/>
      <c r="F29" s="188"/>
      <c r="G29" s="188"/>
      <c r="H29" s="188"/>
      <c r="I29" s="188"/>
      <c r="J29" s="188"/>
      <c r="K29" s="188"/>
      <c r="L29" s="188"/>
      <c r="M29" s="6"/>
      <c r="N29" s="6"/>
    </row>
    <row r="30" spans="1:17" x14ac:dyDescent="0.25">
      <c r="A30" s="188"/>
      <c r="B30" s="188"/>
      <c r="C30" s="188"/>
      <c r="D30" s="188"/>
      <c r="E30" s="188"/>
      <c r="F30" s="188"/>
      <c r="G30" s="188"/>
      <c r="H30" s="188"/>
      <c r="I30" s="188"/>
      <c r="J30" s="188"/>
      <c r="K30" s="188"/>
      <c r="L30" s="188"/>
      <c r="M30" s="6"/>
      <c r="N30" s="6"/>
    </row>
    <row r="31" spans="1:17" ht="13" x14ac:dyDescent="0.3">
      <c r="A31" s="167"/>
      <c r="B31" s="167"/>
      <c r="C31" s="167"/>
      <c r="D31" s="167"/>
      <c r="E31" s="167"/>
      <c r="F31" s="167"/>
      <c r="G31" s="167"/>
      <c r="H31" s="167"/>
      <c r="I31" s="167"/>
      <c r="J31" s="167"/>
      <c r="K31" s="167"/>
      <c r="L31" s="167"/>
      <c r="M31" s="6"/>
      <c r="N31" s="6"/>
    </row>
    <row r="32" spans="1:17" s="6" customFormat="1" x14ac:dyDescent="0.25">
      <c r="A32" s="181" t="s">
        <v>616</v>
      </c>
      <c r="B32" s="181"/>
      <c r="C32" s="181"/>
      <c r="D32" s="181"/>
      <c r="E32" s="181"/>
      <c r="F32" s="181"/>
      <c r="G32" s="181"/>
      <c r="H32" s="181"/>
      <c r="I32" s="181"/>
      <c r="J32" s="181"/>
      <c r="K32" s="181"/>
      <c r="L32" s="181"/>
      <c r="M32" s="181"/>
      <c r="N32" s="181"/>
    </row>
    <row r="33" spans="1:20" s="6" customFormat="1" x14ac:dyDescent="0.25">
      <c r="A33" s="181"/>
      <c r="B33" s="181"/>
      <c r="C33" s="181"/>
      <c r="D33" s="181"/>
      <c r="E33" s="181"/>
      <c r="F33" s="181"/>
      <c r="G33" s="181"/>
      <c r="H33" s="181"/>
      <c r="I33" s="181"/>
      <c r="J33" s="181"/>
      <c r="K33" s="181"/>
      <c r="L33" s="181"/>
      <c r="M33" s="181"/>
      <c r="N33" s="181"/>
    </row>
    <row r="34" spans="1:20" s="6" customFormat="1" ht="19.25" customHeight="1" x14ac:dyDescent="0.25">
      <c r="A34" s="181"/>
      <c r="B34" s="181"/>
      <c r="C34" s="181"/>
      <c r="D34" s="181"/>
      <c r="E34" s="181"/>
      <c r="F34" s="181"/>
      <c r="G34" s="181"/>
      <c r="H34" s="181"/>
      <c r="I34" s="181"/>
      <c r="J34" s="181"/>
      <c r="K34" s="181"/>
      <c r="L34" s="181"/>
      <c r="M34" s="181"/>
      <c r="N34" s="181"/>
    </row>
    <row r="35" spans="1:20" ht="13" x14ac:dyDescent="0.3">
      <c r="A35" s="141"/>
      <c r="B35" s="141"/>
      <c r="C35" s="141"/>
      <c r="D35" s="141"/>
      <c r="E35" s="141"/>
      <c r="F35" s="141"/>
      <c r="G35" s="141"/>
      <c r="H35" s="141"/>
      <c r="I35" s="141"/>
      <c r="J35" s="141"/>
      <c r="K35" s="141"/>
      <c r="L35" s="141"/>
    </row>
    <row r="36" spans="1:20" ht="12.75" customHeight="1" x14ac:dyDescent="0.3">
      <c r="A36" s="187" t="s">
        <v>604</v>
      </c>
      <c r="B36" s="187"/>
      <c r="C36" s="187"/>
      <c r="D36" s="187"/>
      <c r="E36" s="187"/>
      <c r="F36" s="14"/>
      <c r="G36" s="14"/>
      <c r="H36" s="66"/>
      <c r="I36" s="66"/>
      <c r="J36" s="66"/>
      <c r="K36" s="66"/>
      <c r="L36" s="66"/>
      <c r="P36" s="6"/>
    </row>
    <row r="37" spans="1:20" ht="12.75" customHeight="1" x14ac:dyDescent="0.25">
      <c r="A37" s="74"/>
      <c r="B37" s="74"/>
      <c r="C37" s="74"/>
      <c r="D37" s="74"/>
      <c r="E37" s="74"/>
      <c r="F37" s="74"/>
      <c r="G37" s="74"/>
      <c r="H37" s="74"/>
      <c r="I37" s="74"/>
      <c r="J37" s="74"/>
      <c r="K37" s="74"/>
      <c r="L37" s="74"/>
      <c r="P37" s="6"/>
    </row>
    <row r="38" spans="1:20" ht="13" x14ac:dyDescent="0.3">
      <c r="A38" s="9" t="s">
        <v>615</v>
      </c>
      <c r="B38" s="10"/>
      <c r="C38" s="10"/>
      <c r="D38" s="10"/>
      <c r="E38" s="10"/>
      <c r="F38" s="67">
        <f>D5</f>
        <v>0</v>
      </c>
      <c r="G38" s="67">
        <f t="shared" ref="G38:M38" si="0">F38+7</f>
        <v>7</v>
      </c>
      <c r="H38" s="67">
        <f t="shared" si="0"/>
        <v>14</v>
      </c>
      <c r="I38" s="67">
        <f t="shared" si="0"/>
        <v>21</v>
      </c>
      <c r="J38" s="67">
        <f>I38+7</f>
        <v>28</v>
      </c>
      <c r="K38" s="67">
        <f t="shared" si="0"/>
        <v>35</v>
      </c>
      <c r="L38" s="67">
        <f t="shared" si="0"/>
        <v>42</v>
      </c>
      <c r="M38" s="32">
        <f t="shared" si="0"/>
        <v>49</v>
      </c>
      <c r="N38" s="32" t="s">
        <v>30</v>
      </c>
    </row>
    <row r="39" spans="1:20" x14ac:dyDescent="0.25">
      <c r="A39" s="7" t="s">
        <v>1</v>
      </c>
      <c r="B39" s="8" t="s">
        <v>13</v>
      </c>
      <c r="C39" s="8"/>
      <c r="D39" s="8"/>
      <c r="E39" s="36"/>
      <c r="F39" s="68"/>
      <c r="G39" s="68"/>
      <c r="H39" s="68"/>
      <c r="I39" s="68"/>
      <c r="J39" s="68"/>
      <c r="K39" s="68"/>
      <c r="L39" s="68"/>
      <c r="M39" s="68"/>
      <c r="N39" s="33">
        <f t="shared" ref="N39:N46" si="1">SUM(F39:M39)</f>
        <v>0</v>
      </c>
    </row>
    <row r="40" spans="1:20" x14ac:dyDescent="0.25">
      <c r="A40" s="7" t="s">
        <v>2</v>
      </c>
      <c r="B40" s="8" t="s">
        <v>14</v>
      </c>
      <c r="C40" s="8"/>
      <c r="D40" s="8"/>
      <c r="E40" s="36"/>
      <c r="F40" s="68"/>
      <c r="G40" s="68"/>
      <c r="H40" s="68"/>
      <c r="I40" s="68"/>
      <c r="J40" s="68"/>
      <c r="K40" s="68"/>
      <c r="L40" s="68"/>
      <c r="M40" s="68"/>
      <c r="N40" s="33">
        <f t="shared" si="1"/>
        <v>0</v>
      </c>
    </row>
    <row r="41" spans="1:20" x14ac:dyDescent="0.25">
      <c r="A41" s="7" t="s">
        <v>3</v>
      </c>
      <c r="B41" s="8" t="s">
        <v>15</v>
      </c>
      <c r="C41" s="8"/>
      <c r="D41" s="8"/>
      <c r="E41" s="36"/>
      <c r="F41" s="68"/>
      <c r="G41" s="68"/>
      <c r="H41" s="68"/>
      <c r="I41" s="68"/>
      <c r="J41" s="68"/>
      <c r="K41" s="68"/>
      <c r="L41" s="68"/>
      <c r="M41" s="68"/>
      <c r="N41" s="33">
        <f t="shared" si="1"/>
        <v>0</v>
      </c>
    </row>
    <row r="42" spans="1:20" x14ac:dyDescent="0.25">
      <c r="A42" s="7" t="s">
        <v>4</v>
      </c>
      <c r="B42" s="8" t="s">
        <v>16</v>
      </c>
      <c r="C42" s="8"/>
      <c r="D42" s="8"/>
      <c r="E42" s="36"/>
      <c r="F42" s="68"/>
      <c r="G42" s="68"/>
      <c r="H42" s="68"/>
      <c r="I42" s="68"/>
      <c r="J42" s="68"/>
      <c r="K42" s="68"/>
      <c r="L42" s="68"/>
      <c r="M42" s="68"/>
      <c r="N42" s="33">
        <f>SUM(F42:M42)</f>
        <v>0</v>
      </c>
    </row>
    <row r="43" spans="1:20" x14ac:dyDescent="0.25">
      <c r="A43" s="7" t="s">
        <v>5</v>
      </c>
      <c r="B43" s="8" t="s">
        <v>17</v>
      </c>
      <c r="C43" s="8"/>
      <c r="D43" s="8"/>
      <c r="E43" s="36"/>
      <c r="F43" s="68"/>
      <c r="G43" s="68"/>
      <c r="H43" s="68"/>
      <c r="I43" s="68"/>
      <c r="J43" s="68"/>
      <c r="K43" s="68"/>
      <c r="L43" s="68"/>
      <c r="M43" s="68"/>
      <c r="N43" s="33">
        <f t="shared" si="1"/>
        <v>0</v>
      </c>
    </row>
    <row r="44" spans="1:20" x14ac:dyDescent="0.25">
      <c r="A44" s="7" t="s">
        <v>6</v>
      </c>
      <c r="B44" s="8" t="s">
        <v>18</v>
      </c>
      <c r="C44" s="8"/>
      <c r="D44" s="8"/>
      <c r="E44" s="36"/>
      <c r="F44" s="68"/>
      <c r="G44" s="68"/>
      <c r="H44" s="68"/>
      <c r="I44" s="68"/>
      <c r="J44" s="68"/>
      <c r="K44" s="68"/>
      <c r="L44" s="68"/>
      <c r="M44" s="68"/>
      <c r="N44" s="33">
        <f t="shared" si="1"/>
        <v>0</v>
      </c>
    </row>
    <row r="45" spans="1:20" x14ac:dyDescent="0.25">
      <c r="A45" s="7" t="s">
        <v>7</v>
      </c>
      <c r="B45" s="8" t="s">
        <v>19</v>
      </c>
      <c r="C45" s="8"/>
      <c r="D45" s="8"/>
      <c r="E45" s="36"/>
      <c r="F45" s="68"/>
      <c r="G45" s="68"/>
      <c r="H45" s="68"/>
      <c r="I45" s="68"/>
      <c r="J45" s="68"/>
      <c r="K45" s="68"/>
      <c r="L45" s="68"/>
      <c r="M45" s="68"/>
      <c r="N45" s="33">
        <f t="shared" si="1"/>
        <v>0</v>
      </c>
    </row>
    <row r="46" spans="1:20" ht="25.5" customHeight="1" x14ac:dyDescent="0.25">
      <c r="A46" s="37" t="s">
        <v>584</v>
      </c>
      <c r="B46" s="185" t="s">
        <v>583</v>
      </c>
      <c r="C46" s="185"/>
      <c r="D46" s="185"/>
      <c r="E46" s="186"/>
      <c r="F46" s="69"/>
      <c r="G46" s="69"/>
      <c r="H46" s="69"/>
      <c r="I46" s="69"/>
      <c r="J46" s="69"/>
      <c r="K46" s="69"/>
      <c r="L46" s="69"/>
      <c r="M46" s="69"/>
      <c r="N46" s="99">
        <f t="shared" si="1"/>
        <v>0</v>
      </c>
    </row>
    <row r="47" spans="1:20" ht="13.5" thickBot="1" x14ac:dyDescent="0.35">
      <c r="A47" s="95" t="s">
        <v>45</v>
      </c>
      <c r="B47" s="96"/>
      <c r="C47" s="96"/>
      <c r="D47" s="96"/>
      <c r="E47" s="97"/>
      <c r="F47" s="20"/>
      <c r="G47" s="20"/>
      <c r="H47" s="20"/>
      <c r="I47" s="20"/>
      <c r="J47" s="20"/>
      <c r="K47" s="20"/>
      <c r="L47" s="20"/>
      <c r="M47" s="20"/>
      <c r="N47" s="98"/>
    </row>
    <row r="48" spans="1:20" ht="13.5" thickBot="1" x14ac:dyDescent="0.35">
      <c r="A48" s="38" t="s">
        <v>130</v>
      </c>
      <c r="B48" s="39" t="s">
        <v>20</v>
      </c>
      <c r="C48" s="40"/>
      <c r="D48" s="40"/>
      <c r="E48" s="41"/>
      <c r="F48" s="70"/>
      <c r="G48" s="70"/>
      <c r="H48" s="70"/>
      <c r="I48" s="70"/>
      <c r="J48" s="70"/>
      <c r="K48" s="70"/>
      <c r="L48" s="70"/>
      <c r="M48" s="70"/>
      <c r="N48" s="33">
        <f t="shared" ref="N48:N58" si="2">SUM(F48:M48)</f>
        <v>0</v>
      </c>
      <c r="P48" s="176" t="s">
        <v>597</v>
      </c>
      <c r="Q48" s="177"/>
      <c r="R48" s="177"/>
      <c r="S48" s="177"/>
      <c r="T48" s="178"/>
    </row>
    <row r="49" spans="1:20" ht="13" x14ac:dyDescent="0.3">
      <c r="A49" s="38" t="s">
        <v>10</v>
      </c>
      <c r="B49" s="39" t="s">
        <v>64</v>
      </c>
      <c r="C49" s="40"/>
      <c r="D49" s="40"/>
      <c r="E49" s="41"/>
      <c r="F49" s="70"/>
      <c r="G49" s="70"/>
      <c r="H49" s="70"/>
      <c r="I49" s="70"/>
      <c r="J49" s="70"/>
      <c r="K49" s="70"/>
      <c r="L49" s="70"/>
      <c r="M49" s="70"/>
      <c r="N49" s="33">
        <f t="shared" si="2"/>
        <v>0</v>
      </c>
      <c r="P49" s="100"/>
      <c r="Q49" s="84"/>
      <c r="R49" s="84"/>
      <c r="S49" s="84"/>
      <c r="T49" s="87"/>
    </row>
    <row r="50" spans="1:20" ht="13" x14ac:dyDescent="0.3">
      <c r="A50" s="38" t="s">
        <v>11</v>
      </c>
      <c r="B50" s="39" t="s">
        <v>21</v>
      </c>
      <c r="C50" s="40"/>
      <c r="D50" s="40"/>
      <c r="E50" s="41"/>
      <c r="F50" s="70"/>
      <c r="G50" s="70"/>
      <c r="H50" s="70"/>
      <c r="I50" s="70"/>
      <c r="J50" s="70"/>
      <c r="K50" s="70"/>
      <c r="L50" s="70"/>
      <c r="M50" s="70"/>
      <c r="N50" s="33">
        <f t="shared" si="2"/>
        <v>0</v>
      </c>
      <c r="P50" s="83" t="s">
        <v>598</v>
      </c>
      <c r="Q50" s="84"/>
      <c r="R50" s="84"/>
      <c r="S50" s="84"/>
      <c r="T50" s="85">
        <f>N52</f>
        <v>0</v>
      </c>
    </row>
    <row r="51" spans="1:20" x14ac:dyDescent="0.25">
      <c r="A51" s="38" t="s">
        <v>12</v>
      </c>
      <c r="B51" s="39" t="s">
        <v>22</v>
      </c>
      <c r="C51" s="40"/>
      <c r="D51" s="40"/>
      <c r="E51" s="41"/>
      <c r="F51" s="70"/>
      <c r="G51" s="70"/>
      <c r="H51" s="70"/>
      <c r="I51" s="70"/>
      <c r="J51" s="70"/>
      <c r="K51" s="70"/>
      <c r="L51" s="70"/>
      <c r="M51" s="70"/>
      <c r="N51" s="33">
        <f t="shared" si="2"/>
        <v>0</v>
      </c>
      <c r="P51" s="86" t="s">
        <v>599</v>
      </c>
      <c r="Q51" s="84"/>
      <c r="R51" s="84"/>
      <c r="S51" s="84"/>
      <c r="T51" s="101">
        <v>0.75</v>
      </c>
    </row>
    <row r="52" spans="1:20" ht="13.5" customHeight="1" x14ac:dyDescent="0.3">
      <c r="A52" s="9" t="s">
        <v>27</v>
      </c>
      <c r="B52" s="42"/>
      <c r="C52" s="42"/>
      <c r="D52" s="42"/>
      <c r="E52" s="43"/>
      <c r="F52" s="59">
        <f>SUM(F39:F46)-SUM(F48:F51)</f>
        <v>0</v>
      </c>
      <c r="G52" s="59">
        <f t="shared" ref="G52:M52" si="3">SUM(G39:G46)-SUM(G48:G51)</f>
        <v>0</v>
      </c>
      <c r="H52" s="59">
        <f t="shared" si="3"/>
        <v>0</v>
      </c>
      <c r="I52" s="59">
        <f t="shared" si="3"/>
        <v>0</v>
      </c>
      <c r="J52" s="59">
        <f t="shared" si="3"/>
        <v>0</v>
      </c>
      <c r="K52" s="59">
        <f t="shared" si="3"/>
        <v>0</v>
      </c>
      <c r="L52" s="59">
        <f t="shared" si="3"/>
        <v>0</v>
      </c>
      <c r="M52" s="59">
        <f t="shared" si="3"/>
        <v>0</v>
      </c>
      <c r="N52" s="33">
        <f>SUM(F52:M52)</f>
        <v>0</v>
      </c>
      <c r="O52" s="60"/>
      <c r="P52" s="102" t="s">
        <v>606</v>
      </c>
      <c r="Q52" s="93"/>
      <c r="R52" s="93"/>
      <c r="S52" s="93"/>
      <c r="T52" s="103">
        <f>T50/T51</f>
        <v>0</v>
      </c>
    </row>
    <row r="53" spans="1:20" ht="12.75" customHeight="1" x14ac:dyDescent="0.3">
      <c r="A53" s="168"/>
      <c r="B53" s="169"/>
      <c r="C53" s="169"/>
      <c r="D53" s="169"/>
      <c r="E53" s="170"/>
      <c r="F53" s="171"/>
      <c r="G53" s="171"/>
      <c r="H53" s="171"/>
      <c r="I53" s="171"/>
      <c r="J53" s="171"/>
      <c r="K53" s="171"/>
      <c r="L53" s="171"/>
      <c r="M53" s="171"/>
      <c r="N53" s="172"/>
      <c r="O53" s="60"/>
      <c r="P53" s="86"/>
      <c r="Q53" s="84"/>
      <c r="R53" s="84"/>
      <c r="S53" s="84"/>
      <c r="T53" s="87"/>
    </row>
    <row r="54" spans="1:20" ht="13" x14ac:dyDescent="0.3">
      <c r="A54" s="9" t="s">
        <v>682</v>
      </c>
      <c r="B54" s="42"/>
      <c r="C54" s="42"/>
      <c r="D54" s="42"/>
      <c r="E54" s="43"/>
      <c r="F54" s="67">
        <f>D4</f>
        <v>0</v>
      </c>
      <c r="G54" s="67">
        <f t="shared" ref="G54" si="4">F54+7</f>
        <v>7</v>
      </c>
      <c r="H54" s="67">
        <f t="shared" ref="H54" si="5">G54+7</f>
        <v>14</v>
      </c>
      <c r="I54" s="67">
        <f t="shared" ref="I54" si="6">H54+7</f>
        <v>21</v>
      </c>
      <c r="J54" s="67">
        <f>I54+7</f>
        <v>28</v>
      </c>
      <c r="K54" s="67">
        <f t="shared" ref="K54" si="7">J54+7</f>
        <v>35</v>
      </c>
      <c r="L54" s="67">
        <f t="shared" ref="L54" si="8">K54+7</f>
        <v>42</v>
      </c>
      <c r="M54" s="32">
        <f t="shared" ref="M54" si="9">L54+7</f>
        <v>49</v>
      </c>
      <c r="N54" s="33"/>
      <c r="O54" s="60"/>
      <c r="P54" s="86" t="s">
        <v>601</v>
      </c>
      <c r="Q54" s="84"/>
      <c r="R54" s="84"/>
      <c r="S54" s="84"/>
      <c r="T54" s="85">
        <f>T52-T50</f>
        <v>0</v>
      </c>
    </row>
    <row r="55" spans="1:20" x14ac:dyDescent="0.25">
      <c r="A55" s="7" t="s">
        <v>28</v>
      </c>
      <c r="B55" s="8"/>
      <c r="C55" s="8"/>
      <c r="D55" s="8"/>
      <c r="E55" s="36"/>
      <c r="F55" s="68"/>
      <c r="G55" s="68"/>
      <c r="H55" s="68"/>
      <c r="I55" s="68"/>
      <c r="J55" s="68"/>
      <c r="K55" s="68"/>
      <c r="L55" s="68"/>
      <c r="M55" s="68"/>
      <c r="N55" s="33">
        <f t="shared" si="2"/>
        <v>0</v>
      </c>
      <c r="P55" s="104" t="s">
        <v>602</v>
      </c>
      <c r="Q55" s="105"/>
      <c r="R55" s="105"/>
      <c r="S55" s="105"/>
      <c r="T55" s="106">
        <f>SUM(N55:N57)</f>
        <v>0</v>
      </c>
    </row>
    <row r="56" spans="1:20" ht="13.5" thickBot="1" x14ac:dyDescent="0.35">
      <c r="A56" s="7" t="s">
        <v>29</v>
      </c>
      <c r="B56" s="8"/>
      <c r="C56" s="8"/>
      <c r="D56" s="8"/>
      <c r="E56" s="36"/>
      <c r="F56" s="68"/>
      <c r="G56" s="68"/>
      <c r="H56" s="68"/>
      <c r="I56" s="68"/>
      <c r="J56" s="68"/>
      <c r="K56" s="68"/>
      <c r="L56" s="68"/>
      <c r="M56" s="68"/>
      <c r="N56" s="33">
        <f t="shared" si="2"/>
        <v>0</v>
      </c>
      <c r="P56" s="107" t="s">
        <v>608</v>
      </c>
      <c r="Q56" s="108"/>
      <c r="R56" s="108"/>
      <c r="S56" s="108"/>
      <c r="T56" s="109">
        <f>MAX(T55-T54,0)</f>
        <v>0</v>
      </c>
    </row>
    <row r="57" spans="1:20" x14ac:dyDescent="0.25">
      <c r="A57" s="7" t="s">
        <v>72</v>
      </c>
      <c r="B57" s="8"/>
      <c r="C57" s="8"/>
      <c r="D57" s="8"/>
      <c r="E57" s="36"/>
      <c r="F57" s="68"/>
      <c r="G57" s="68"/>
      <c r="H57" s="68"/>
      <c r="I57" s="68"/>
      <c r="J57" s="68"/>
      <c r="K57" s="68"/>
      <c r="L57" s="68"/>
      <c r="M57" s="68"/>
      <c r="N57" s="33">
        <f t="shared" si="2"/>
        <v>0</v>
      </c>
    </row>
    <row r="58" spans="1:20" ht="13.5" thickBot="1" x14ac:dyDescent="0.35">
      <c r="A58" s="44" t="s">
        <v>129</v>
      </c>
      <c r="B58" s="45"/>
      <c r="C58" s="45"/>
      <c r="D58" s="45"/>
      <c r="E58" s="45"/>
      <c r="F58" s="34">
        <f>SUM(F52,F55:F57)</f>
        <v>0</v>
      </c>
      <c r="G58" s="34">
        <f t="shared" ref="G58:M58" si="10">SUM(G52,G55:G57)</f>
        <v>0</v>
      </c>
      <c r="H58" s="34">
        <f t="shared" si="10"/>
        <v>0</v>
      </c>
      <c r="I58" s="34">
        <f t="shared" si="10"/>
        <v>0</v>
      </c>
      <c r="J58" s="34">
        <f t="shared" si="10"/>
        <v>0</v>
      </c>
      <c r="K58" s="34">
        <f t="shared" si="10"/>
        <v>0</v>
      </c>
      <c r="L58" s="34">
        <f t="shared" si="10"/>
        <v>0</v>
      </c>
      <c r="M58" s="34">
        <f t="shared" si="10"/>
        <v>0</v>
      </c>
      <c r="N58" s="61">
        <f t="shared" si="2"/>
        <v>0</v>
      </c>
    </row>
    <row r="59" spans="1:20" ht="13.5" thickTop="1" x14ac:dyDescent="0.3">
      <c r="A59" s="18" t="s">
        <v>585</v>
      </c>
      <c r="B59" s="19"/>
      <c r="C59" s="19"/>
      <c r="D59" s="19"/>
      <c r="E59" s="19"/>
      <c r="F59" s="19"/>
      <c r="G59" s="6"/>
      <c r="H59" s="6"/>
      <c r="M59" s="17" t="s">
        <v>132</v>
      </c>
      <c r="N59" s="130" t="e">
        <f>SUM(N55:N57)/N58</f>
        <v>#DIV/0!</v>
      </c>
    </row>
    <row r="60" spans="1:20" ht="13" x14ac:dyDescent="0.3">
      <c r="A60" s="18" t="s">
        <v>620</v>
      </c>
      <c r="B60" s="19"/>
      <c r="C60" s="19"/>
      <c r="D60" s="19"/>
      <c r="E60" s="19"/>
      <c r="F60" s="19"/>
      <c r="G60" s="6"/>
      <c r="H60" s="6"/>
      <c r="M60" s="17" t="s">
        <v>605</v>
      </c>
    </row>
    <row r="61" spans="1:20" ht="13" x14ac:dyDescent="0.3">
      <c r="A61" s="110"/>
      <c r="B61" s="6"/>
      <c r="C61" s="6"/>
      <c r="D61" s="6"/>
      <c r="E61" s="6"/>
      <c r="F61" s="6"/>
      <c r="G61" s="6"/>
      <c r="H61" s="6"/>
    </row>
    <row r="62" spans="1:20" ht="13" x14ac:dyDescent="0.3">
      <c r="A62" s="110"/>
      <c r="B62" s="6"/>
      <c r="C62" s="6"/>
      <c r="D62" s="6"/>
      <c r="E62" s="6"/>
      <c r="F62" s="6"/>
      <c r="G62" s="6"/>
      <c r="H62" s="6"/>
      <c r="K62" s="114" t="s">
        <v>603</v>
      </c>
      <c r="L62" s="11"/>
      <c r="M62" s="115"/>
      <c r="N62" s="11"/>
    </row>
    <row r="63" spans="1:20" ht="13" x14ac:dyDescent="0.3">
      <c r="A63" s="110"/>
      <c r="B63" s="6"/>
      <c r="C63" s="6"/>
      <c r="D63" s="6"/>
      <c r="E63" s="6"/>
      <c r="F63" s="6"/>
      <c r="G63" s="6"/>
      <c r="H63" s="6"/>
      <c r="I63" s="6"/>
      <c r="J63" s="6"/>
      <c r="M63" s="5" t="s">
        <v>26</v>
      </c>
      <c r="N63" s="22">
        <f>'3. Expense Tracker'!C10</f>
        <v>0</v>
      </c>
    </row>
    <row r="64" spans="1:20" ht="13" x14ac:dyDescent="0.3">
      <c r="A64" s="110"/>
      <c r="B64" s="6"/>
      <c r="C64" s="6"/>
      <c r="D64" s="6"/>
      <c r="E64" s="6"/>
      <c r="F64" s="6"/>
      <c r="G64" s="6"/>
      <c r="H64" s="6"/>
      <c r="I64" s="6"/>
      <c r="K64" s="6"/>
      <c r="M64" s="117" t="s">
        <v>593</v>
      </c>
      <c r="N64" s="111">
        <f>'3. Expense Tracker'!H10</f>
        <v>0</v>
      </c>
    </row>
    <row r="65" spans="1:14" ht="13" x14ac:dyDescent="0.3">
      <c r="A65" s="110"/>
      <c r="B65" s="6"/>
      <c r="C65" s="6"/>
      <c r="D65" s="6"/>
      <c r="E65" s="6"/>
      <c r="F65" s="6"/>
      <c r="G65" s="6"/>
      <c r="H65" s="6"/>
      <c r="I65" s="6"/>
      <c r="K65" s="112"/>
      <c r="L65" s="42"/>
      <c r="M65" s="116" t="s">
        <v>129</v>
      </c>
      <c r="N65" s="113">
        <f>SUM(N63:N64)</f>
        <v>0</v>
      </c>
    </row>
    <row r="66" spans="1:14" ht="12.75" customHeight="1" x14ac:dyDescent="0.3">
      <c r="A66" s="110"/>
      <c r="B66" s="6"/>
      <c r="C66" s="6"/>
      <c r="D66" s="6"/>
      <c r="E66" s="6"/>
      <c r="F66" s="6"/>
      <c r="G66" s="6"/>
      <c r="H66" s="6"/>
      <c r="I66" s="6"/>
      <c r="L66" s="12"/>
      <c r="M66" s="132" t="s">
        <v>132</v>
      </c>
      <c r="N66" s="130" t="e">
        <f>N64/N65</f>
        <v>#DIV/0!</v>
      </c>
    </row>
    <row r="67" spans="1:14" ht="16" thickBot="1" x14ac:dyDescent="0.4">
      <c r="A67" s="24" t="s">
        <v>55</v>
      </c>
      <c r="B67" s="25"/>
      <c r="C67" s="25"/>
      <c r="D67" s="25"/>
      <c r="E67" s="25"/>
      <c r="F67" s="25"/>
      <c r="G67" s="25"/>
      <c r="H67" s="25"/>
      <c r="I67" s="25"/>
      <c r="J67" s="25"/>
      <c r="K67" s="25"/>
      <c r="L67" s="25"/>
      <c r="M67" s="131"/>
      <c r="N67" s="131"/>
    </row>
    <row r="68" spans="1:14" x14ac:dyDescent="0.25">
      <c r="A68" s="28" t="s">
        <v>54</v>
      </c>
      <c r="B68" s="28"/>
      <c r="C68" s="28"/>
      <c r="D68" s="28"/>
      <c r="E68" s="28"/>
      <c r="F68" s="28"/>
      <c r="G68" s="28"/>
      <c r="H68" s="28"/>
      <c r="I68" s="28"/>
      <c r="J68" s="28"/>
      <c r="K68" s="28"/>
      <c r="L68" s="28"/>
    </row>
    <row r="69" spans="1:14" ht="13" x14ac:dyDescent="0.3">
      <c r="A69" s="27" t="s">
        <v>46</v>
      </c>
      <c r="B69" s="26" t="s">
        <v>47</v>
      </c>
      <c r="C69" s="26"/>
      <c r="D69" s="26"/>
      <c r="E69" s="26"/>
      <c r="F69" s="26"/>
      <c r="G69" s="26"/>
      <c r="H69" s="26"/>
      <c r="I69" s="26"/>
      <c r="J69" s="26"/>
      <c r="K69" s="26"/>
      <c r="L69" s="26"/>
    </row>
    <row r="70" spans="1:14" ht="13" x14ac:dyDescent="0.3">
      <c r="A70" s="27"/>
      <c r="B70" s="26" t="s">
        <v>48</v>
      </c>
      <c r="C70" s="26"/>
      <c r="D70" s="26"/>
      <c r="E70" s="26"/>
      <c r="F70" s="26"/>
      <c r="G70" s="26"/>
      <c r="H70" s="26"/>
      <c r="I70" s="26"/>
      <c r="J70" s="26"/>
      <c r="K70" s="26"/>
      <c r="L70" s="26"/>
    </row>
    <row r="71" spans="1:14" ht="13" x14ac:dyDescent="0.3">
      <c r="A71" s="27" t="s">
        <v>49</v>
      </c>
      <c r="B71" s="26" t="s">
        <v>50</v>
      </c>
      <c r="C71" s="26"/>
      <c r="D71" s="26"/>
      <c r="E71" s="26"/>
      <c r="F71" s="26"/>
      <c r="G71" s="26"/>
      <c r="H71" s="26"/>
      <c r="I71" s="26"/>
      <c r="J71" s="26"/>
      <c r="K71" s="26"/>
      <c r="L71" s="26"/>
    </row>
    <row r="72" spans="1:14" ht="13" x14ac:dyDescent="0.3">
      <c r="A72" s="26"/>
      <c r="B72" s="27" t="s">
        <v>9</v>
      </c>
      <c r="C72" s="26" t="s">
        <v>51</v>
      </c>
      <c r="D72" s="26"/>
      <c r="E72" s="26"/>
      <c r="F72" s="26"/>
      <c r="G72" s="26"/>
      <c r="H72" s="26"/>
      <c r="I72" s="26"/>
      <c r="J72" s="26"/>
      <c r="K72" s="26"/>
      <c r="L72" s="26"/>
    </row>
    <row r="73" spans="1:14" ht="13" x14ac:dyDescent="0.3">
      <c r="A73" s="26"/>
      <c r="B73" s="27"/>
      <c r="C73" s="26" t="s">
        <v>52</v>
      </c>
      <c r="D73" s="26"/>
      <c r="E73" s="26"/>
      <c r="F73" s="26"/>
      <c r="G73" s="26"/>
      <c r="H73" s="26"/>
      <c r="I73" s="26"/>
      <c r="J73" s="26"/>
      <c r="K73" s="26"/>
      <c r="L73" s="26"/>
    </row>
    <row r="74" spans="1:14" ht="13" x14ac:dyDescent="0.3">
      <c r="A74" s="26"/>
      <c r="B74" s="27" t="s">
        <v>8</v>
      </c>
      <c r="C74" s="26" t="s">
        <v>53</v>
      </c>
      <c r="D74" s="26"/>
      <c r="E74" s="26"/>
      <c r="F74" s="26"/>
      <c r="G74" s="26"/>
      <c r="H74" s="26"/>
      <c r="I74" s="26"/>
      <c r="J74" s="26"/>
      <c r="K74" s="26"/>
      <c r="L74" s="26"/>
    </row>
    <row r="75" spans="1:14" ht="13" x14ac:dyDescent="0.3">
      <c r="A75" s="26"/>
      <c r="B75" s="46"/>
      <c r="C75" s="26"/>
      <c r="D75" s="26"/>
      <c r="E75" s="26"/>
      <c r="F75" s="26"/>
      <c r="G75" s="26"/>
      <c r="H75" s="26"/>
      <c r="I75" s="26"/>
      <c r="J75" s="26"/>
      <c r="K75" s="26"/>
      <c r="L75" s="26"/>
    </row>
    <row r="76" spans="1:14" ht="13" x14ac:dyDescent="0.3">
      <c r="A76" s="26" t="s">
        <v>622</v>
      </c>
      <c r="B76" s="26"/>
      <c r="C76" s="26"/>
      <c r="D76" s="26"/>
      <c r="E76" s="26"/>
      <c r="F76" s="26"/>
      <c r="G76" s="26"/>
      <c r="H76" s="26"/>
      <c r="I76" s="26"/>
      <c r="J76" s="26"/>
      <c r="K76" s="26"/>
      <c r="L76" s="26"/>
    </row>
    <row r="78" spans="1:14" ht="13" x14ac:dyDescent="0.3">
      <c r="A78" s="3" t="s">
        <v>684</v>
      </c>
    </row>
    <row r="79" spans="1:14" ht="13" x14ac:dyDescent="0.3">
      <c r="A79" s="9"/>
      <c r="B79" s="10"/>
      <c r="C79" s="10"/>
      <c r="D79" s="10"/>
      <c r="E79" s="10"/>
      <c r="F79" s="67">
        <f>F38</f>
        <v>0</v>
      </c>
      <c r="G79" s="67">
        <f t="shared" ref="G79:M79" si="11">G38</f>
        <v>7</v>
      </c>
      <c r="H79" s="67">
        <f t="shared" si="11"/>
        <v>14</v>
      </c>
      <c r="I79" s="67">
        <f t="shared" si="11"/>
        <v>21</v>
      </c>
      <c r="J79" s="67">
        <f t="shared" si="11"/>
        <v>28</v>
      </c>
      <c r="K79" s="67">
        <f t="shared" si="11"/>
        <v>35</v>
      </c>
      <c r="L79" s="67">
        <f t="shared" si="11"/>
        <v>42</v>
      </c>
      <c r="M79" s="32">
        <f t="shared" si="11"/>
        <v>49</v>
      </c>
      <c r="N79" s="32" t="s">
        <v>56</v>
      </c>
    </row>
    <row r="80" spans="1:14" ht="13" x14ac:dyDescent="0.3">
      <c r="A80" s="47" t="s">
        <v>66</v>
      </c>
      <c r="B80" s="8"/>
      <c r="C80" s="8"/>
      <c r="D80" s="8"/>
      <c r="E80" s="8"/>
      <c r="F80" s="68"/>
      <c r="G80" s="68"/>
      <c r="H80" s="68"/>
      <c r="I80" s="68"/>
      <c r="J80" s="68"/>
      <c r="K80" s="68"/>
      <c r="L80" s="68"/>
      <c r="M80" s="68"/>
      <c r="N80" s="33" t="e">
        <f>AVERAGE(F80:M80)</f>
        <v>#DIV/0!</v>
      </c>
    </row>
    <row r="82" spans="1:14" ht="13" x14ac:dyDescent="0.3">
      <c r="A82" s="3" t="s">
        <v>131</v>
      </c>
      <c r="F82" s="49" t="s">
        <v>60</v>
      </c>
      <c r="G82" s="49" t="s">
        <v>61</v>
      </c>
    </row>
    <row r="83" spans="1:14" ht="13" x14ac:dyDescent="0.3">
      <c r="A83" s="48" t="s">
        <v>57</v>
      </c>
      <c r="B83" s="4" t="s">
        <v>611</v>
      </c>
      <c r="F83" s="71"/>
      <c r="G83" s="133" t="str">
        <f>IFERROR(MIN(N80/F83,1),"N/A")</f>
        <v>N/A</v>
      </c>
    </row>
    <row r="84" spans="1:14" ht="13" x14ac:dyDescent="0.3">
      <c r="A84" s="48" t="s">
        <v>58</v>
      </c>
      <c r="B84" s="4" t="s">
        <v>59</v>
      </c>
      <c r="F84" s="71"/>
      <c r="G84" s="133" t="str">
        <f>IF(D9="Yes","N/A",IFERROR(MIN(N80/F84,1),"N/A"))</f>
        <v>N/A</v>
      </c>
    </row>
    <row r="86" spans="1:14" ht="13" x14ac:dyDescent="0.3">
      <c r="A86" s="3" t="s">
        <v>62</v>
      </c>
      <c r="G86" s="50">
        <f>IF(AND(G83="N/A",G84="N/A"),1,MAX(G84,G83))</f>
        <v>1</v>
      </c>
      <c r="I86" s="60"/>
    </row>
    <row r="88" spans="1:14" x14ac:dyDescent="0.25">
      <c r="A88" s="180" t="s">
        <v>656</v>
      </c>
      <c r="B88" s="180"/>
      <c r="C88" s="180"/>
      <c r="D88" s="180"/>
      <c r="E88" s="180"/>
      <c r="F88" s="180"/>
      <c r="G88" s="180"/>
      <c r="H88" s="180"/>
      <c r="I88" s="180"/>
      <c r="J88" s="180"/>
      <c r="K88" s="180"/>
      <c r="L88" s="180"/>
      <c r="M88" s="180"/>
    </row>
    <row r="89" spans="1:14" x14ac:dyDescent="0.25">
      <c r="A89" s="180"/>
      <c r="B89" s="180"/>
      <c r="C89" s="180"/>
      <c r="D89" s="180"/>
      <c r="E89" s="180"/>
      <c r="F89" s="180"/>
      <c r="G89" s="180"/>
      <c r="H89" s="180"/>
      <c r="I89" s="180"/>
      <c r="J89" s="180"/>
      <c r="K89" s="180"/>
      <c r="L89" s="180"/>
      <c r="M89" s="180"/>
    </row>
    <row r="90" spans="1:14" x14ac:dyDescent="0.25">
      <c r="A90" s="180"/>
      <c r="B90" s="180"/>
      <c r="C90" s="180"/>
      <c r="D90" s="180"/>
      <c r="E90" s="180"/>
      <c r="F90" s="180"/>
      <c r="G90" s="180"/>
      <c r="H90" s="180"/>
      <c r="I90" s="180"/>
      <c r="J90" s="180"/>
      <c r="K90" s="180"/>
      <c r="L90" s="180"/>
      <c r="M90" s="180"/>
    </row>
    <row r="91" spans="1:14" ht="12.75" customHeight="1" x14ac:dyDescent="0.3">
      <c r="A91" s="138"/>
      <c r="B91" s="138"/>
      <c r="C91" s="138"/>
      <c r="D91" s="138"/>
      <c r="E91" s="138"/>
      <c r="F91" s="138"/>
      <c r="G91" s="138"/>
      <c r="H91" s="138"/>
      <c r="I91" s="138"/>
      <c r="J91" s="138"/>
      <c r="K91" s="138"/>
      <c r="L91" s="138"/>
      <c r="M91" s="138"/>
    </row>
    <row r="92" spans="1:14" ht="16" thickBot="1" x14ac:dyDescent="0.4">
      <c r="A92" s="24" t="s">
        <v>63</v>
      </c>
      <c r="B92" s="25"/>
      <c r="C92" s="25"/>
      <c r="D92" s="25"/>
      <c r="E92" s="25"/>
      <c r="F92" s="25"/>
      <c r="G92" s="25"/>
      <c r="H92" s="25"/>
      <c r="I92" s="25"/>
      <c r="J92" s="25"/>
      <c r="K92" s="25"/>
      <c r="L92" s="25"/>
      <c r="M92" s="25"/>
      <c r="N92" s="25"/>
    </row>
    <row r="93" spans="1:14" x14ac:dyDescent="0.25">
      <c r="A93" s="179" t="s">
        <v>613</v>
      </c>
      <c r="B93" s="179"/>
      <c r="C93" s="179"/>
      <c r="D93" s="179"/>
      <c r="E93" s="179"/>
      <c r="F93" s="179"/>
      <c r="G93" s="179"/>
      <c r="H93" s="179"/>
      <c r="I93" s="179"/>
      <c r="J93" s="179"/>
      <c r="K93" s="179"/>
      <c r="L93" s="179"/>
    </row>
    <row r="94" spans="1:14" ht="12.75" customHeight="1" x14ac:dyDescent="0.25">
      <c r="A94" s="179"/>
      <c r="B94" s="179"/>
      <c r="C94" s="179"/>
      <c r="D94" s="179"/>
      <c r="E94" s="179"/>
      <c r="F94" s="179"/>
      <c r="G94" s="179"/>
      <c r="H94" s="179"/>
      <c r="I94" s="179"/>
      <c r="J94" s="179"/>
      <c r="K94" s="179"/>
      <c r="L94" s="179"/>
    </row>
    <row r="95" spans="1:14" x14ac:dyDescent="0.25">
      <c r="A95" s="179"/>
      <c r="B95" s="179"/>
      <c r="C95" s="179"/>
      <c r="D95" s="179"/>
      <c r="E95" s="179"/>
      <c r="F95" s="179"/>
      <c r="G95" s="179"/>
      <c r="H95" s="179"/>
      <c r="I95" s="179"/>
      <c r="J95" s="179"/>
      <c r="K95" s="179"/>
      <c r="L95" s="179"/>
    </row>
    <row r="96" spans="1:14" ht="13" x14ac:dyDescent="0.3">
      <c r="A96" s="29" t="s">
        <v>67</v>
      </c>
      <c r="B96" s="29"/>
      <c r="C96" s="29"/>
      <c r="D96" s="29"/>
      <c r="E96" s="29"/>
      <c r="F96" s="29"/>
      <c r="G96" s="29"/>
      <c r="H96" s="29"/>
      <c r="I96" s="29"/>
      <c r="J96" s="29"/>
      <c r="K96" s="29"/>
      <c r="L96" s="29"/>
    </row>
    <row r="97" spans="1:14" ht="13" x14ac:dyDescent="0.3">
      <c r="A97" s="29"/>
      <c r="B97" s="29"/>
      <c r="C97" s="29"/>
      <c r="D97" s="29"/>
      <c r="E97" s="29"/>
      <c r="F97" s="29"/>
      <c r="G97" s="29"/>
      <c r="H97" s="29"/>
      <c r="I97" s="29"/>
      <c r="J97" s="29"/>
      <c r="K97" s="29"/>
      <c r="L97" s="29"/>
    </row>
    <row r="98" spans="1:14" ht="13" x14ac:dyDescent="0.3">
      <c r="A98" s="52" t="s">
        <v>128</v>
      </c>
      <c r="B98" s="29"/>
      <c r="C98" s="29"/>
      <c r="D98" s="29"/>
      <c r="E98" s="29"/>
      <c r="F98" s="29"/>
      <c r="G98" s="29"/>
      <c r="H98" s="29"/>
      <c r="I98" s="29"/>
      <c r="J98" s="29"/>
      <c r="K98" s="29"/>
      <c r="L98" s="29"/>
    </row>
    <row r="99" spans="1:14" ht="13" x14ac:dyDescent="0.3">
      <c r="A99" s="53" t="s">
        <v>73</v>
      </c>
      <c r="B99" s="29"/>
      <c r="C99" s="29"/>
      <c r="D99" s="29"/>
      <c r="E99" s="29"/>
      <c r="F99" s="72"/>
      <c r="G99" s="54" t="s">
        <v>607</v>
      </c>
      <c r="H99" s="29"/>
      <c r="I99" s="29"/>
      <c r="J99" s="29"/>
      <c r="K99" s="29"/>
      <c r="L99" s="29"/>
    </row>
    <row r="100" spans="1:14" ht="13" x14ac:dyDescent="0.3">
      <c r="B100" s="29"/>
      <c r="C100" s="29"/>
      <c r="D100" s="29"/>
      <c r="E100" s="29"/>
      <c r="F100" s="29"/>
      <c r="G100" s="29"/>
      <c r="H100" s="29"/>
      <c r="I100" s="29"/>
      <c r="J100" s="29"/>
      <c r="K100" s="29"/>
      <c r="L100" s="29"/>
    </row>
    <row r="101" spans="1:14" ht="13" x14ac:dyDescent="0.3">
      <c r="A101" s="52" t="s">
        <v>125</v>
      </c>
      <c r="B101" s="29"/>
      <c r="C101" s="29"/>
      <c r="D101" s="29"/>
      <c r="E101" s="29"/>
      <c r="F101" s="51">
        <f>IF(SUM('2. Salary Reduction by Employee'!Q532:R532)=0,0,-SUM('2. Salary Reduction by Employee'!Q532:R532))</f>
        <v>0</v>
      </c>
      <c r="G101" s="29"/>
      <c r="H101" s="29"/>
      <c r="I101" s="29"/>
      <c r="J101" s="29"/>
      <c r="K101" s="29"/>
      <c r="L101" s="29"/>
    </row>
    <row r="103" spans="1:14" ht="13.25" customHeight="1" thickBot="1" x14ac:dyDescent="0.4">
      <c r="A103" s="24" t="s">
        <v>65</v>
      </c>
      <c r="B103" s="25"/>
      <c r="C103" s="25"/>
      <c r="D103" s="25"/>
      <c r="E103" s="25"/>
      <c r="F103" s="25"/>
      <c r="G103" s="25"/>
      <c r="H103" s="25"/>
      <c r="I103" s="25"/>
      <c r="J103" s="25"/>
      <c r="K103" s="25"/>
      <c r="L103" s="25"/>
      <c r="M103" s="25"/>
      <c r="N103" s="25"/>
    </row>
    <row r="104" spans="1:14" ht="13" x14ac:dyDescent="0.3">
      <c r="A104" s="55" t="s">
        <v>68</v>
      </c>
      <c r="B104" s="26"/>
      <c r="C104" s="26"/>
      <c r="D104" s="26"/>
      <c r="E104" s="26"/>
      <c r="F104" s="26"/>
      <c r="G104" s="26"/>
      <c r="H104" s="26"/>
      <c r="I104" s="26"/>
      <c r="J104" s="26"/>
      <c r="K104" s="26"/>
      <c r="L104" s="26"/>
    </row>
    <row r="105" spans="1:14" ht="12.75" customHeight="1" x14ac:dyDescent="0.3">
      <c r="A105" s="26"/>
      <c r="B105" s="179" t="s">
        <v>69</v>
      </c>
      <c r="C105" s="179"/>
      <c r="D105" s="179"/>
      <c r="E105" s="179"/>
      <c r="F105" s="179"/>
      <c r="G105" s="179"/>
      <c r="H105" s="179"/>
      <c r="I105" s="179"/>
      <c r="J105" s="179"/>
      <c r="K105" s="179"/>
      <c r="L105" s="179"/>
      <c r="M105" s="179"/>
      <c r="N105" s="179"/>
    </row>
    <row r="106" spans="1:14" ht="13" x14ac:dyDescent="0.3">
      <c r="A106" s="26"/>
      <c r="B106" s="140"/>
      <c r="C106" s="140"/>
      <c r="D106" s="140"/>
      <c r="E106" s="140"/>
      <c r="F106" s="140"/>
      <c r="G106" s="140"/>
      <c r="H106" s="140"/>
      <c r="I106" s="140"/>
      <c r="J106" s="140"/>
      <c r="K106" s="140"/>
      <c r="L106" s="140"/>
    </row>
    <row r="107" spans="1:14" ht="13" x14ac:dyDescent="0.3">
      <c r="A107" s="26"/>
      <c r="B107" s="179" t="s">
        <v>70</v>
      </c>
      <c r="C107" s="179"/>
      <c r="D107" s="179"/>
      <c r="E107" s="179"/>
      <c r="F107" s="179"/>
      <c r="G107" s="179"/>
      <c r="H107" s="179"/>
      <c r="I107" s="179"/>
      <c r="J107" s="179"/>
      <c r="K107" s="179"/>
      <c r="L107" s="30"/>
    </row>
    <row r="108" spans="1:14" ht="13" x14ac:dyDescent="0.3">
      <c r="A108" s="26"/>
      <c r="B108" s="179"/>
      <c r="C108" s="179"/>
      <c r="D108" s="179"/>
      <c r="E108" s="179"/>
      <c r="F108" s="179"/>
      <c r="G108" s="179"/>
      <c r="H108" s="179"/>
      <c r="I108" s="179"/>
      <c r="J108" s="179"/>
      <c r="K108" s="179"/>
      <c r="L108" s="30"/>
    </row>
    <row r="109" spans="1:14" ht="13" x14ac:dyDescent="0.3">
      <c r="A109" s="26"/>
      <c r="B109" s="179"/>
      <c r="C109" s="179"/>
      <c r="D109" s="179"/>
      <c r="E109" s="179"/>
      <c r="F109" s="179"/>
      <c r="G109" s="179"/>
      <c r="H109" s="179"/>
      <c r="I109" s="179"/>
      <c r="J109" s="179"/>
      <c r="K109" s="179"/>
      <c r="L109" s="30"/>
    </row>
    <row r="110" spans="1:14" ht="13" x14ac:dyDescent="0.3">
      <c r="A110" s="26"/>
      <c r="B110" s="140"/>
      <c r="C110" s="140"/>
      <c r="D110" s="140"/>
      <c r="E110" s="140"/>
      <c r="F110" s="140"/>
      <c r="G110" s="140"/>
      <c r="H110" s="140"/>
      <c r="I110" s="140"/>
      <c r="J110" s="140"/>
      <c r="K110" s="140"/>
      <c r="L110" s="30"/>
    </row>
    <row r="111" spans="1:14" x14ac:dyDescent="0.25">
      <c r="A111" s="159" t="s">
        <v>675</v>
      </c>
      <c r="B111" s="140"/>
      <c r="C111" s="140"/>
      <c r="D111" s="140"/>
      <c r="E111" s="161"/>
      <c r="F111" s="162"/>
      <c r="G111" s="140"/>
      <c r="H111" s="140"/>
      <c r="I111" s="140"/>
      <c r="J111" s="140"/>
      <c r="K111" s="140"/>
      <c r="L111" s="30"/>
    </row>
    <row r="112" spans="1:14" x14ac:dyDescent="0.25">
      <c r="A112" s="159" t="s">
        <v>676</v>
      </c>
      <c r="B112" s="140"/>
      <c r="C112" s="140"/>
      <c r="D112" s="140"/>
      <c r="E112" s="140"/>
      <c r="F112" s="162"/>
      <c r="G112" s="140"/>
      <c r="H112" s="140"/>
      <c r="I112" s="140"/>
      <c r="J112" s="140"/>
      <c r="K112" s="140"/>
      <c r="L112" s="30"/>
    </row>
    <row r="113" spans="1:14" x14ac:dyDescent="0.25">
      <c r="A113" s="159" t="s">
        <v>677</v>
      </c>
      <c r="B113" s="140"/>
      <c r="C113" s="140"/>
      <c r="D113" s="140"/>
      <c r="E113" s="140"/>
      <c r="F113" s="182" t="str">
        <f>IF(F112&gt;F111,"Proceed to Step 4","Safe Habor is not applicable")</f>
        <v>Safe Habor is not applicable</v>
      </c>
      <c r="G113" s="182"/>
      <c r="H113" s="140"/>
      <c r="I113" s="140"/>
      <c r="J113" s="140"/>
      <c r="K113" s="140"/>
      <c r="L113" s="30"/>
    </row>
    <row r="114" spans="1:14" x14ac:dyDescent="0.25">
      <c r="A114" s="159" t="s">
        <v>678</v>
      </c>
      <c r="B114" s="140"/>
      <c r="C114" s="140"/>
      <c r="D114" s="140"/>
      <c r="E114" s="140"/>
      <c r="F114" s="162"/>
      <c r="G114" s="140"/>
      <c r="H114" s="140"/>
      <c r="I114" s="140"/>
      <c r="J114" s="140"/>
      <c r="K114" s="140"/>
      <c r="L114" s="30"/>
    </row>
    <row r="115" spans="1:14" x14ac:dyDescent="0.25">
      <c r="A115" s="159" t="s">
        <v>681</v>
      </c>
      <c r="B115" s="140"/>
      <c r="C115" s="140"/>
      <c r="D115" s="140"/>
      <c r="E115" s="140"/>
      <c r="F115" s="140"/>
      <c r="G115" s="140"/>
      <c r="H115" s="140"/>
      <c r="I115" s="140"/>
      <c r="J115" s="140"/>
      <c r="K115" s="140"/>
      <c r="L115" s="30"/>
    </row>
    <row r="116" spans="1:14" ht="13" x14ac:dyDescent="0.3">
      <c r="A116" s="26"/>
      <c r="B116" s="30"/>
      <c r="C116" s="30"/>
      <c r="D116" s="30"/>
      <c r="E116" s="30"/>
      <c r="F116" s="30"/>
      <c r="G116" s="30"/>
      <c r="H116" s="30"/>
      <c r="I116" s="30"/>
      <c r="J116" s="30"/>
      <c r="K116" s="30"/>
      <c r="L116" s="30"/>
      <c r="N116" s="35"/>
    </row>
    <row r="117" spans="1:14" x14ac:dyDescent="0.25">
      <c r="A117" s="48" t="s">
        <v>679</v>
      </c>
      <c r="B117" s="30"/>
      <c r="C117" s="30"/>
      <c r="D117" s="163" t="str">
        <f>IF(F112="","No",(IF(OR(F114=F112,F114&gt;F112),"Yes","No")))</f>
        <v>No</v>
      </c>
      <c r="E117" s="30"/>
      <c r="G117" s="30"/>
      <c r="I117" s="35"/>
      <c r="J117" s="30"/>
      <c r="K117" s="164"/>
      <c r="L117" s="164"/>
      <c r="M117" s="6"/>
      <c r="N117" s="165"/>
    </row>
    <row r="118" spans="1:14" x14ac:dyDescent="0.25">
      <c r="A118" s="48" t="s">
        <v>680</v>
      </c>
      <c r="B118" s="30"/>
      <c r="C118" s="30"/>
      <c r="D118" s="163" t="str">
        <f>IF(AND(F99=0,F101=0),"No",IF(F99&lt;0,"No",IF('2. Salary Reduction by Employee'!N532=0,"Yes","No")))</f>
        <v>No</v>
      </c>
      <c r="E118" s="30"/>
      <c r="G118" s="30"/>
      <c r="I118" s="35"/>
      <c r="J118" s="30"/>
      <c r="K118" s="164"/>
      <c r="L118" s="164"/>
      <c r="M118" s="6"/>
      <c r="N118" s="165"/>
    </row>
    <row r="119" spans="1:14" x14ac:dyDescent="0.25">
      <c r="K119" s="6"/>
      <c r="L119" s="6"/>
      <c r="M119" s="6"/>
      <c r="N119" s="6"/>
    </row>
    <row r="120" spans="1:14" ht="16" thickBot="1" x14ac:dyDescent="0.4">
      <c r="A120" s="24" t="s">
        <v>674</v>
      </c>
      <c r="B120" s="25"/>
      <c r="C120" s="25"/>
      <c r="D120" s="25"/>
      <c r="E120" s="25"/>
      <c r="F120" s="25"/>
      <c r="G120" s="25"/>
      <c r="H120" s="25"/>
      <c r="I120" s="25"/>
      <c r="J120" s="25"/>
      <c r="K120" s="25"/>
      <c r="L120" s="25"/>
      <c r="M120" s="25"/>
      <c r="N120" s="25"/>
    </row>
    <row r="122" spans="1:14" ht="13" x14ac:dyDescent="0.3">
      <c r="A122" s="155" t="s">
        <v>661</v>
      </c>
      <c r="B122" s="11"/>
      <c r="C122" s="11"/>
      <c r="D122" s="11"/>
    </row>
    <row r="123" spans="1:14" ht="13" x14ac:dyDescent="0.3">
      <c r="A123" s="48" t="s">
        <v>26</v>
      </c>
      <c r="B123" s="3"/>
      <c r="C123" s="3"/>
      <c r="D123" s="22">
        <f>IF(N63&gt;0,N63,N52)</f>
        <v>0</v>
      </c>
    </row>
    <row r="124" spans="1:14" ht="13" x14ac:dyDescent="0.3">
      <c r="A124" s="48" t="s">
        <v>662</v>
      </c>
      <c r="B124" s="3"/>
      <c r="C124" s="3"/>
      <c r="D124" s="22">
        <f>IF(N64&gt;0,N64,SUM(N55:N57))</f>
        <v>0</v>
      </c>
    </row>
    <row r="125" spans="1:14" x14ac:dyDescent="0.25">
      <c r="D125" s="22"/>
    </row>
    <row r="126" spans="1:14" ht="13" x14ac:dyDescent="0.3">
      <c r="A126" s="155" t="s">
        <v>663</v>
      </c>
      <c r="B126" s="155"/>
      <c r="C126" s="155"/>
      <c r="D126" s="156"/>
    </row>
    <row r="127" spans="1:14" x14ac:dyDescent="0.25">
      <c r="A127" s="4" t="s">
        <v>664</v>
      </c>
      <c r="D127" s="22">
        <f>IF(D118="Yes",0,IF(F99&lt;0,F99,F101))</f>
        <v>0</v>
      </c>
    </row>
    <row r="128" spans="1:14" x14ac:dyDescent="0.25">
      <c r="D128" s="22"/>
    </row>
    <row r="129" spans="1:14" x14ac:dyDescent="0.25">
      <c r="A129" s="4" t="s">
        <v>665</v>
      </c>
      <c r="D129" s="22">
        <f>SUM(D123:D127)</f>
        <v>0</v>
      </c>
    </row>
    <row r="130" spans="1:14" x14ac:dyDescent="0.25">
      <c r="A130" s="4" t="s">
        <v>666</v>
      </c>
      <c r="D130" s="157">
        <f>IF(D117="Yes",1,G86)</f>
        <v>1</v>
      </c>
    </row>
    <row r="131" spans="1:14" x14ac:dyDescent="0.25">
      <c r="D131" s="22"/>
    </row>
    <row r="132" spans="1:14" ht="13" x14ac:dyDescent="0.3">
      <c r="A132" s="155" t="s">
        <v>667</v>
      </c>
      <c r="B132" s="11"/>
      <c r="C132" s="11"/>
      <c r="D132" s="158"/>
    </row>
    <row r="133" spans="1:14" x14ac:dyDescent="0.25">
      <c r="A133" s="159" t="s">
        <v>668</v>
      </c>
      <c r="D133" s="22">
        <f>D129*D130</f>
        <v>0</v>
      </c>
    </row>
    <row r="134" spans="1:14" ht="13" x14ac:dyDescent="0.3">
      <c r="A134" s="3"/>
      <c r="D134" s="22"/>
    </row>
    <row r="135" spans="1:14" x14ac:dyDescent="0.25">
      <c r="A135" s="159" t="s">
        <v>669</v>
      </c>
      <c r="D135" s="22">
        <f>D8</f>
        <v>0</v>
      </c>
    </row>
    <row r="136" spans="1:14" x14ac:dyDescent="0.25">
      <c r="A136" s="159"/>
      <c r="D136" s="22"/>
    </row>
    <row r="137" spans="1:14" x14ac:dyDescent="0.25">
      <c r="A137" s="159" t="s">
        <v>670</v>
      </c>
      <c r="D137" s="22">
        <f>IF('3. Expense Tracker'!O11&gt;0,'3. Expense Tracker'!O11,'1. Loan Forgiveness Calculator'!T52)</f>
        <v>0</v>
      </c>
    </row>
    <row r="138" spans="1:14" ht="13" x14ac:dyDescent="0.3">
      <c r="A138" s="3"/>
      <c r="D138" s="22"/>
    </row>
    <row r="139" spans="1:14" ht="13.5" thickBot="1" x14ac:dyDescent="0.35">
      <c r="A139" s="16" t="s">
        <v>671</v>
      </c>
      <c r="B139" s="16"/>
      <c r="C139" s="16"/>
      <c r="D139" s="56">
        <f>MIN(D137,D135,D133)</f>
        <v>0</v>
      </c>
    </row>
    <row r="140" spans="1:14" ht="13.5" thickTop="1" x14ac:dyDescent="0.3">
      <c r="A140" s="3"/>
      <c r="D140" s="22"/>
    </row>
    <row r="141" spans="1:14" s="166" customFormat="1" ht="13.25" customHeight="1" x14ac:dyDescent="0.3">
      <c r="A141" s="13" t="s">
        <v>673</v>
      </c>
      <c r="B141" s="13"/>
      <c r="C141" s="13"/>
      <c r="D141" s="57">
        <f>D135-D139</f>
        <v>0</v>
      </c>
      <c r="E141" s="4"/>
      <c r="F141" s="4"/>
      <c r="G141" s="4"/>
      <c r="H141" s="4"/>
      <c r="I141" s="4"/>
      <c r="J141" s="4"/>
      <c r="K141" s="4"/>
      <c r="L141" s="4"/>
      <c r="M141" s="4"/>
      <c r="N141" s="4"/>
    </row>
    <row r="142" spans="1:14" s="166" customFormat="1" x14ac:dyDescent="0.25">
      <c r="A142" s="4"/>
      <c r="B142" s="4"/>
      <c r="C142" s="4"/>
      <c r="D142" s="4"/>
      <c r="E142" s="4"/>
      <c r="F142" s="4"/>
      <c r="G142" s="4"/>
      <c r="H142" s="4"/>
      <c r="I142" s="4"/>
      <c r="J142" s="4"/>
      <c r="K142" s="4"/>
      <c r="L142" s="4"/>
      <c r="M142" s="4"/>
      <c r="N142" s="4"/>
    </row>
    <row r="143" spans="1:14" s="166" customFormat="1" x14ac:dyDescent="0.25">
      <c r="A143" s="183" t="s">
        <v>672</v>
      </c>
      <c r="B143" s="183"/>
      <c r="C143" s="183"/>
      <c r="D143" s="183"/>
      <c r="E143" s="183"/>
      <c r="F143" s="183"/>
      <c r="G143" s="183"/>
      <c r="H143" s="183"/>
      <c r="I143" s="183"/>
      <c r="J143" s="183"/>
      <c r="K143" s="183"/>
      <c r="L143" s="183"/>
      <c r="M143" s="183"/>
      <c r="N143" s="183"/>
    </row>
    <row r="144" spans="1:14" s="166" customFormat="1" x14ac:dyDescent="0.25">
      <c r="A144" s="183"/>
      <c r="B144" s="183"/>
      <c r="C144" s="183"/>
      <c r="D144" s="183"/>
      <c r="E144" s="183"/>
      <c r="F144" s="183"/>
      <c r="G144" s="183"/>
      <c r="H144" s="183"/>
      <c r="I144" s="183"/>
      <c r="J144" s="183"/>
      <c r="K144" s="183"/>
      <c r="L144" s="183"/>
      <c r="M144" s="183"/>
      <c r="N144" s="183"/>
    </row>
    <row r="145" spans="1:14" x14ac:dyDescent="0.25">
      <c r="A145" s="183"/>
      <c r="B145" s="183"/>
      <c r="C145" s="183"/>
      <c r="D145" s="183"/>
      <c r="E145" s="183"/>
      <c r="F145" s="183"/>
      <c r="G145" s="183"/>
      <c r="H145" s="183"/>
      <c r="I145" s="183"/>
      <c r="J145" s="183"/>
      <c r="K145" s="183"/>
      <c r="L145" s="183"/>
      <c r="M145" s="183"/>
      <c r="N145" s="183"/>
    </row>
    <row r="146" spans="1:14" x14ac:dyDescent="0.25">
      <c r="A146" s="166"/>
      <c r="B146" s="166"/>
      <c r="C146" s="166"/>
      <c r="D146" s="166"/>
      <c r="E146" s="166"/>
      <c r="F146" s="166"/>
      <c r="G146" s="166"/>
      <c r="H146" s="166"/>
      <c r="I146" s="166"/>
      <c r="J146" s="166"/>
      <c r="K146" s="166"/>
      <c r="L146" s="166"/>
      <c r="M146" s="166"/>
      <c r="N146" s="166"/>
    </row>
  </sheetData>
  <sheetProtection formatColumns="0" formatRows="0"/>
  <mergeCells count="13">
    <mergeCell ref="F113:G113"/>
    <mergeCell ref="A143:N145"/>
    <mergeCell ref="B23:I24"/>
    <mergeCell ref="B26:I27"/>
    <mergeCell ref="B46:E46"/>
    <mergeCell ref="A36:E36"/>
    <mergeCell ref="A29:L30"/>
    <mergeCell ref="P48:T48"/>
    <mergeCell ref="A93:L95"/>
    <mergeCell ref="B107:K109"/>
    <mergeCell ref="A88:M90"/>
    <mergeCell ref="A32:N34"/>
    <mergeCell ref="B105:N105"/>
  </mergeCells>
  <conditionalFormatting sqref="N59">
    <cfRule type="cellIs" dxfId="2" priority="3" operator="greaterThan">
      <formula>0.25</formula>
    </cfRule>
  </conditionalFormatting>
  <conditionalFormatting sqref="N66">
    <cfRule type="cellIs" dxfId="1" priority="2" operator="greaterThan">
      <formula>0.25</formula>
    </cfRule>
  </conditionalFormatting>
  <conditionalFormatting sqref="F84">
    <cfRule type="expression" dxfId="0" priority="1">
      <formula>$D$9="Yes"</formula>
    </cfRule>
  </conditionalFormatting>
  <dataValidations count="2">
    <dataValidation type="list" allowBlank="1" showInputMessage="1" showErrorMessage="1" sqref="D9">
      <formula1>$L$9:$L$10</formula1>
    </dataValidation>
    <dataValidation showDropDown="1" showInputMessage="1" showErrorMessage="1" sqref="D117"/>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5"/>
  <sheetViews>
    <sheetView showGridLines="0" zoomScaleNormal="100" workbookViewId="0">
      <pane xSplit="1" ySplit="30" topLeftCell="B31" activePane="bottomRight" state="frozen"/>
      <selection pane="topRight" activeCell="B1" sqref="B1"/>
      <selection pane="bottomLeft" activeCell="A31" sqref="A31"/>
      <selection pane="bottomRight" activeCell="B31" sqref="B31"/>
    </sheetView>
  </sheetViews>
  <sheetFormatPr defaultColWidth="9.08984375" defaultRowHeight="12.5" x14ac:dyDescent="0.25"/>
  <cols>
    <col min="1" max="1" width="12.90625" style="1" bestFit="1" customWidth="1"/>
    <col min="2" max="2" width="8.08984375" style="1" bestFit="1" customWidth="1"/>
    <col min="3" max="4" width="8.90625" style="1" customWidth="1"/>
    <col min="5" max="5" width="10.08984375" style="1" bestFit="1" customWidth="1"/>
    <col min="6" max="6" width="11.36328125" style="1" bestFit="1" customWidth="1"/>
    <col min="7" max="8" width="10.08984375" style="1" customWidth="1"/>
    <col min="9" max="9" width="12.08984375" style="1" bestFit="1" customWidth="1"/>
    <col min="10" max="10" width="10.08984375" style="1" customWidth="1"/>
    <col min="11" max="11" width="12.08984375" style="1" bestFit="1" customWidth="1"/>
    <col min="12" max="15" width="10.08984375" style="1" customWidth="1"/>
    <col min="16" max="16" width="17.54296875" style="1" bestFit="1" customWidth="1"/>
    <col min="17" max="17" width="9.90625" style="1" bestFit="1" customWidth="1"/>
    <col min="18" max="18" width="11.08984375" style="1" bestFit="1" customWidth="1"/>
    <col min="19" max="16384" width="9.08984375" style="1"/>
  </cols>
  <sheetData>
    <row r="1" spans="1:21" ht="15.65" x14ac:dyDescent="0.3">
      <c r="A1" s="144" t="s">
        <v>625</v>
      </c>
      <c r="B1" s="144"/>
      <c r="C1" s="142"/>
      <c r="D1" s="142"/>
      <c r="E1" s="142"/>
      <c r="F1" s="142"/>
      <c r="G1" s="142"/>
      <c r="H1" s="142"/>
      <c r="I1" s="142"/>
      <c r="J1" s="142"/>
      <c r="K1" s="142"/>
      <c r="L1" s="142"/>
      <c r="M1" s="142"/>
      <c r="N1" s="142"/>
      <c r="O1" s="142"/>
      <c r="P1" s="142"/>
      <c r="Q1" s="142"/>
      <c r="R1" s="142"/>
    </row>
    <row r="2" spans="1:21" ht="15.65" x14ac:dyDescent="0.3">
      <c r="A2" s="144"/>
      <c r="B2" s="144"/>
      <c r="C2" s="142"/>
      <c r="D2" s="142"/>
      <c r="E2" s="142"/>
      <c r="F2" s="142"/>
      <c r="G2" s="142"/>
      <c r="H2" s="142"/>
      <c r="I2" s="142"/>
      <c r="J2" s="142"/>
      <c r="K2" s="142"/>
      <c r="L2" s="142"/>
      <c r="M2" s="142"/>
      <c r="N2" s="142"/>
      <c r="O2" s="142"/>
      <c r="P2" s="142"/>
      <c r="Q2" s="142"/>
      <c r="R2" s="142"/>
    </row>
    <row r="3" spans="1:21" ht="15.65" x14ac:dyDescent="0.3">
      <c r="A3" s="143" t="s">
        <v>635</v>
      </c>
      <c r="B3" s="143"/>
      <c r="C3" s="142"/>
      <c r="D3" s="142"/>
      <c r="E3" s="142"/>
      <c r="F3" s="142"/>
      <c r="G3" s="142"/>
      <c r="H3" s="142"/>
      <c r="I3" s="142"/>
      <c r="J3" s="142"/>
      <c r="K3" s="142"/>
      <c r="L3" s="142"/>
      <c r="M3" s="142"/>
      <c r="N3" s="142"/>
      <c r="O3" s="142"/>
      <c r="P3" s="142"/>
      <c r="Q3" s="142"/>
      <c r="R3" s="142"/>
    </row>
    <row r="4" spans="1:21" ht="12.75" customHeight="1" x14ac:dyDescent="0.25">
      <c r="A4" s="1" t="s">
        <v>624</v>
      </c>
      <c r="C4" s="58"/>
      <c r="D4" s="58"/>
      <c r="E4" s="58"/>
      <c r="F4" s="58"/>
      <c r="G4" s="58"/>
      <c r="H4" s="58"/>
      <c r="I4" s="58"/>
      <c r="J4" s="58"/>
      <c r="K4" s="58"/>
      <c r="L4" s="58"/>
      <c r="M4" s="58"/>
      <c r="N4" s="58"/>
      <c r="O4" s="58"/>
      <c r="P4" s="58"/>
      <c r="Q4" s="58"/>
      <c r="R4" s="58"/>
    </row>
    <row r="5" spans="1:21" ht="12.75" customHeight="1" x14ac:dyDescent="0.25">
      <c r="A5" s="1" t="s">
        <v>626</v>
      </c>
      <c r="C5" s="58"/>
      <c r="D5" s="58"/>
      <c r="E5" s="58"/>
      <c r="F5" s="58"/>
      <c r="G5" s="58"/>
      <c r="H5" s="58"/>
      <c r="I5" s="58"/>
      <c r="J5" s="58"/>
      <c r="K5" s="174"/>
      <c r="L5" s="174"/>
      <c r="M5" s="175"/>
      <c r="N5" s="175"/>
      <c r="O5" s="174"/>
      <c r="P5" s="174" t="s">
        <v>685</v>
      </c>
      <c r="Q5" s="174"/>
      <c r="R5" s="174"/>
      <c r="S5" s="175"/>
      <c r="T5" s="175"/>
      <c r="U5" s="175"/>
    </row>
    <row r="6" spans="1:21" ht="12.75" customHeight="1" x14ac:dyDescent="0.25">
      <c r="A6" s="1" t="s">
        <v>687</v>
      </c>
      <c r="C6" s="58"/>
      <c r="D6" s="58"/>
      <c r="E6" s="58"/>
      <c r="F6" s="58"/>
      <c r="G6" s="58"/>
      <c r="H6" s="58"/>
      <c r="I6" s="58"/>
      <c r="J6" s="58"/>
      <c r="K6" s="58"/>
      <c r="L6" s="58"/>
      <c r="M6" s="58"/>
      <c r="N6" s="58"/>
      <c r="O6" s="58"/>
      <c r="P6" s="58"/>
      <c r="Q6" s="58"/>
      <c r="R6" s="58"/>
    </row>
    <row r="7" spans="1:21" ht="12.75" customHeight="1" x14ac:dyDescent="0.25">
      <c r="C7" s="58"/>
      <c r="D7" s="58"/>
      <c r="E7" s="58"/>
      <c r="F7" s="58"/>
      <c r="G7" s="58"/>
      <c r="H7" s="58"/>
      <c r="I7" s="58"/>
      <c r="J7" s="58"/>
      <c r="K7" s="58"/>
      <c r="L7" s="58"/>
      <c r="M7" s="58"/>
      <c r="N7" s="58"/>
      <c r="O7" s="58"/>
      <c r="P7" s="58"/>
      <c r="Q7" s="58"/>
      <c r="R7" s="58"/>
    </row>
    <row r="8" spans="1:21" ht="15.65" x14ac:dyDescent="0.3">
      <c r="A8" s="143" t="s">
        <v>636</v>
      </c>
      <c r="B8" s="143"/>
      <c r="C8" s="142"/>
      <c r="D8" s="142"/>
      <c r="E8" s="142"/>
      <c r="F8" s="142"/>
      <c r="G8" s="142"/>
      <c r="H8" s="142"/>
      <c r="I8" s="142"/>
      <c r="J8" s="142"/>
      <c r="K8" s="142"/>
      <c r="L8" s="142"/>
      <c r="M8" s="142"/>
      <c r="N8" s="142"/>
      <c r="O8" s="142"/>
      <c r="P8" s="142"/>
      <c r="Q8" s="142"/>
      <c r="R8" s="142"/>
    </row>
    <row r="9" spans="1:21" ht="12.75" customHeight="1" x14ac:dyDescent="0.25">
      <c r="A9" s="1" t="s">
        <v>633</v>
      </c>
      <c r="C9" s="58"/>
      <c r="D9" s="58"/>
      <c r="E9" s="58"/>
      <c r="F9" s="58"/>
      <c r="G9" s="58"/>
      <c r="H9" s="58"/>
      <c r="I9" s="58"/>
      <c r="J9" s="58"/>
      <c r="K9" s="58"/>
      <c r="L9" s="58"/>
      <c r="M9" s="58"/>
      <c r="N9" s="58"/>
      <c r="O9" s="58"/>
      <c r="P9" s="58"/>
      <c r="Q9" s="58"/>
      <c r="R9" s="58"/>
    </row>
    <row r="10" spans="1:21" ht="12.75" customHeight="1" x14ac:dyDescent="0.25">
      <c r="A10" s="1" t="s">
        <v>634</v>
      </c>
      <c r="C10" s="58"/>
      <c r="D10" s="58"/>
      <c r="E10" s="58"/>
      <c r="F10" s="58"/>
      <c r="G10" s="58"/>
      <c r="H10" s="58"/>
      <c r="I10" s="58"/>
      <c r="J10" s="58"/>
      <c r="K10" s="58"/>
      <c r="L10" s="58"/>
      <c r="M10" s="58"/>
      <c r="N10" s="58"/>
      <c r="O10" s="58"/>
      <c r="P10" s="58"/>
      <c r="Q10" s="58"/>
      <c r="R10" s="58"/>
    </row>
    <row r="11" spans="1:21" ht="12.75" customHeight="1" x14ac:dyDescent="0.25">
      <c r="A11" s="1" t="s">
        <v>641</v>
      </c>
      <c r="C11" s="58"/>
      <c r="D11" s="58"/>
      <c r="E11" s="58"/>
      <c r="F11" s="58"/>
      <c r="G11" s="58"/>
      <c r="H11" s="58"/>
      <c r="I11" s="58"/>
      <c r="J11" s="58"/>
      <c r="K11" s="58"/>
      <c r="L11" s="58"/>
      <c r="M11" s="58"/>
      <c r="N11" s="58"/>
      <c r="O11" s="58"/>
      <c r="P11" s="58"/>
      <c r="Q11" s="58"/>
      <c r="R11" s="58"/>
    </row>
    <row r="12" spans="1:21" ht="12.75" customHeight="1" x14ac:dyDescent="0.3">
      <c r="A12" s="1" t="s">
        <v>627</v>
      </c>
      <c r="C12" s="58"/>
      <c r="D12" s="58"/>
      <c r="E12" s="58"/>
      <c r="F12" s="58"/>
      <c r="G12" s="58"/>
      <c r="H12" s="58"/>
      <c r="I12" s="58"/>
      <c r="J12" s="58"/>
      <c r="K12" s="58"/>
      <c r="L12" s="58"/>
      <c r="M12" s="58"/>
      <c r="N12" s="58"/>
      <c r="O12" s="58"/>
      <c r="P12" s="58"/>
      <c r="Q12" s="58"/>
      <c r="R12" s="58"/>
    </row>
    <row r="13" spans="1:21" ht="12.75" customHeight="1" x14ac:dyDescent="0.25">
      <c r="C13" s="58"/>
      <c r="D13" s="58"/>
      <c r="E13" s="58"/>
      <c r="F13" s="58"/>
      <c r="G13" s="58"/>
      <c r="H13" s="58"/>
      <c r="I13" s="58"/>
      <c r="J13" s="58"/>
      <c r="K13" s="58"/>
      <c r="L13" s="58"/>
      <c r="M13" s="58"/>
      <c r="N13" s="58"/>
      <c r="O13" s="58"/>
      <c r="P13" s="58"/>
      <c r="Q13" s="58"/>
      <c r="R13" s="58"/>
    </row>
    <row r="14" spans="1:21" ht="15.65" x14ac:dyDescent="0.3">
      <c r="A14" s="143" t="s">
        <v>637</v>
      </c>
      <c r="B14" s="143"/>
      <c r="C14" s="142"/>
      <c r="D14" s="142"/>
      <c r="E14" s="142"/>
      <c r="F14" s="142"/>
      <c r="G14" s="142"/>
      <c r="H14" s="142"/>
      <c r="I14" s="142"/>
      <c r="J14" s="142"/>
      <c r="K14" s="142"/>
      <c r="L14" s="142"/>
      <c r="M14" s="142"/>
      <c r="N14" s="142"/>
      <c r="O14" s="142"/>
      <c r="P14" s="142"/>
      <c r="Q14" s="142"/>
      <c r="R14" s="142"/>
    </row>
    <row r="15" spans="1:21" ht="12.75" customHeight="1" x14ac:dyDescent="0.25">
      <c r="A15" s="1" t="s">
        <v>646</v>
      </c>
      <c r="C15" s="58"/>
      <c r="D15" s="58"/>
      <c r="E15" s="58"/>
      <c r="F15" s="58"/>
      <c r="G15" s="58"/>
      <c r="H15" s="58"/>
      <c r="I15" s="58"/>
      <c r="J15" s="58"/>
      <c r="K15" s="58"/>
      <c r="L15" s="58"/>
      <c r="M15" s="58"/>
      <c r="N15" s="58"/>
      <c r="O15" s="58"/>
      <c r="P15" s="58"/>
      <c r="Q15" s="58"/>
      <c r="R15" s="58"/>
    </row>
    <row r="16" spans="1:21" ht="12.75" customHeight="1" x14ac:dyDescent="0.25">
      <c r="A16" s="1" t="s">
        <v>647</v>
      </c>
      <c r="C16" s="58"/>
      <c r="D16" s="58"/>
      <c r="E16" s="58"/>
      <c r="F16" s="58"/>
      <c r="G16" s="58"/>
      <c r="H16" s="58"/>
      <c r="I16" s="58"/>
      <c r="J16" s="58"/>
      <c r="K16" s="58"/>
      <c r="L16" s="58"/>
      <c r="M16" s="58"/>
      <c r="N16" s="58"/>
      <c r="O16" s="58"/>
      <c r="P16" s="58"/>
      <c r="Q16" s="58"/>
      <c r="R16" s="58"/>
    </row>
    <row r="17" spans="1:19" ht="12.75" customHeight="1" x14ac:dyDescent="0.25">
      <c r="C17" s="58"/>
      <c r="D17" s="58"/>
      <c r="E17" s="58"/>
      <c r="F17" s="58"/>
      <c r="G17" s="58"/>
      <c r="H17" s="58"/>
      <c r="I17" s="58"/>
      <c r="J17" s="58"/>
      <c r="K17" s="58"/>
      <c r="L17" s="58"/>
      <c r="M17" s="58"/>
      <c r="N17" s="58"/>
      <c r="O17" s="58"/>
      <c r="P17" s="58"/>
      <c r="Q17" s="58"/>
      <c r="R17" s="58"/>
    </row>
    <row r="18" spans="1:19" ht="12.75" customHeight="1" x14ac:dyDescent="0.25">
      <c r="A18" s="1" t="s">
        <v>652</v>
      </c>
      <c r="C18" s="58"/>
      <c r="D18" s="58"/>
      <c r="E18" s="58"/>
      <c r="F18" s="58"/>
      <c r="G18" s="58"/>
      <c r="H18" s="58"/>
      <c r="I18" s="58"/>
      <c r="J18" s="58"/>
      <c r="K18" s="58"/>
      <c r="L18" s="58"/>
      <c r="M18" s="58"/>
      <c r="N18" s="58"/>
      <c r="O18" s="58"/>
      <c r="P18" s="58"/>
      <c r="Q18" s="58"/>
      <c r="R18" s="58"/>
    </row>
    <row r="19" spans="1:19" ht="12.75" customHeight="1" x14ac:dyDescent="0.25">
      <c r="A19" s="189" t="s">
        <v>653</v>
      </c>
      <c r="B19" s="189"/>
      <c r="C19" s="189"/>
      <c r="D19" s="189"/>
      <c r="E19" s="189"/>
      <c r="F19" s="189"/>
      <c r="G19" s="189"/>
      <c r="H19" s="189"/>
      <c r="I19" s="189"/>
      <c r="J19" s="189"/>
      <c r="K19" s="189"/>
      <c r="L19" s="189"/>
      <c r="M19" s="189"/>
      <c r="N19" s="189"/>
      <c r="O19" s="189"/>
      <c r="P19" s="58"/>
      <c r="Q19" s="58"/>
      <c r="R19" s="58"/>
    </row>
    <row r="20" spans="1:19" ht="12.75" customHeight="1" x14ac:dyDescent="0.25">
      <c r="A20" s="148" t="s">
        <v>655</v>
      </c>
      <c r="B20" s="148"/>
      <c r="C20" s="148"/>
      <c r="D20" s="148"/>
      <c r="E20" s="148"/>
      <c r="F20" s="148"/>
      <c r="G20" s="148"/>
      <c r="H20" s="148"/>
      <c r="I20" s="148"/>
      <c r="J20" s="148"/>
      <c r="K20" s="148"/>
      <c r="L20" s="148"/>
      <c r="M20" s="148"/>
      <c r="N20" s="148"/>
      <c r="O20" s="148"/>
      <c r="P20" s="58"/>
      <c r="Q20" s="58"/>
      <c r="R20" s="58"/>
    </row>
    <row r="21" spans="1:19" ht="12.75" customHeight="1" x14ac:dyDescent="0.25">
      <c r="A21" s="148"/>
      <c r="B21" s="148"/>
      <c r="C21" s="148"/>
      <c r="D21" s="148"/>
      <c r="E21" s="148"/>
      <c r="F21" s="148"/>
      <c r="G21" s="148"/>
      <c r="H21" s="148"/>
      <c r="I21" s="148"/>
      <c r="J21" s="148"/>
      <c r="K21" s="148"/>
      <c r="L21" s="148"/>
      <c r="M21" s="148"/>
      <c r="N21" s="148"/>
      <c r="O21" s="148"/>
      <c r="P21" s="58"/>
      <c r="Q21" s="58"/>
      <c r="R21" s="58"/>
    </row>
    <row r="22" spans="1:19" ht="12.75" customHeight="1" x14ac:dyDescent="0.25">
      <c r="A22" s="148" t="s">
        <v>649</v>
      </c>
      <c r="B22" s="148"/>
      <c r="C22" s="148"/>
      <c r="D22" s="148"/>
      <c r="E22" s="148"/>
      <c r="F22" s="148"/>
      <c r="G22" s="148"/>
      <c r="H22" s="148"/>
      <c r="I22" s="148"/>
      <c r="J22" s="148"/>
      <c r="K22" s="148"/>
      <c r="L22" s="148"/>
      <c r="M22" s="148"/>
      <c r="N22" s="148"/>
      <c r="P22" s="58"/>
      <c r="Q22" s="58"/>
      <c r="R22" s="58"/>
      <c r="S22" s="153" t="s">
        <v>659</v>
      </c>
    </row>
    <row r="23" spans="1:19" ht="12.75" customHeight="1" x14ac:dyDescent="0.25">
      <c r="A23" s="148" t="s">
        <v>654</v>
      </c>
      <c r="B23" s="148"/>
      <c r="C23" s="148"/>
      <c r="D23" s="148"/>
      <c r="E23" s="148"/>
      <c r="F23" s="148"/>
      <c r="G23" s="148"/>
      <c r="H23" s="148"/>
      <c r="I23" s="148"/>
      <c r="J23" s="148"/>
      <c r="K23" s="148"/>
      <c r="L23" s="148"/>
      <c r="M23" s="148"/>
      <c r="N23" s="148"/>
      <c r="P23" s="58"/>
      <c r="Q23" s="58"/>
      <c r="R23" s="58"/>
      <c r="S23" s="153" t="s">
        <v>650</v>
      </c>
    </row>
    <row r="24" spans="1:19" ht="12.75" customHeight="1" x14ac:dyDescent="0.25">
      <c r="A24" s="190" t="s">
        <v>656</v>
      </c>
      <c r="B24" s="190"/>
      <c r="C24" s="190"/>
      <c r="D24" s="190"/>
      <c r="E24" s="190"/>
      <c r="F24" s="190"/>
      <c r="G24" s="190"/>
      <c r="H24" s="190"/>
      <c r="I24" s="190"/>
      <c r="J24" s="190"/>
      <c r="K24" s="190"/>
      <c r="L24" s="190"/>
      <c r="M24" s="190"/>
      <c r="N24" s="190"/>
      <c r="O24" s="190"/>
      <c r="P24" s="190"/>
      <c r="Q24" s="190"/>
      <c r="R24" s="190"/>
    </row>
    <row r="25" spans="1:19" ht="12.75" customHeight="1" x14ac:dyDescent="0.25">
      <c r="A25" s="190"/>
      <c r="B25" s="190"/>
      <c r="C25" s="190"/>
      <c r="D25" s="190"/>
      <c r="E25" s="190"/>
      <c r="F25" s="190"/>
      <c r="G25" s="190"/>
      <c r="H25" s="190"/>
      <c r="I25" s="190"/>
      <c r="J25" s="190"/>
      <c r="K25" s="190"/>
      <c r="L25" s="190"/>
      <c r="M25" s="190"/>
      <c r="N25" s="190"/>
      <c r="O25" s="190"/>
      <c r="P25" s="190"/>
      <c r="Q25" s="190"/>
      <c r="R25" s="190"/>
    </row>
    <row r="26" spans="1:19" ht="12.75" customHeight="1" x14ac:dyDescent="0.25">
      <c r="A26" s="190"/>
      <c r="B26" s="190"/>
      <c r="C26" s="190"/>
      <c r="D26" s="190"/>
      <c r="E26" s="190"/>
      <c r="F26" s="190"/>
      <c r="G26" s="190"/>
      <c r="H26" s="190"/>
      <c r="I26" s="190"/>
      <c r="J26" s="190"/>
      <c r="K26" s="190"/>
      <c r="L26" s="190"/>
      <c r="M26" s="190"/>
      <c r="N26" s="190"/>
      <c r="O26" s="190"/>
      <c r="P26" s="190"/>
      <c r="Q26" s="190"/>
      <c r="R26" s="190"/>
    </row>
    <row r="27" spans="1:19" ht="12.75" customHeight="1" x14ac:dyDescent="0.25">
      <c r="A27" s="190"/>
      <c r="B27" s="190"/>
      <c r="C27" s="190"/>
      <c r="D27" s="190"/>
      <c r="E27" s="190"/>
      <c r="F27" s="190"/>
      <c r="G27" s="190"/>
      <c r="H27" s="190"/>
      <c r="I27" s="190"/>
      <c r="J27" s="190"/>
      <c r="K27" s="190"/>
      <c r="L27" s="190"/>
      <c r="M27" s="190"/>
      <c r="N27" s="190"/>
      <c r="O27" s="190"/>
      <c r="P27" s="190"/>
      <c r="Q27" s="190"/>
      <c r="R27" s="190"/>
    </row>
    <row r="28" spans="1:19" ht="12.75" customHeight="1" x14ac:dyDescent="0.25">
      <c r="A28" s="150"/>
      <c r="B28" s="150"/>
      <c r="C28" s="150"/>
      <c r="D28" s="150"/>
      <c r="E28" s="150"/>
      <c r="F28" s="150"/>
      <c r="G28" s="150"/>
      <c r="H28" s="150"/>
      <c r="I28" s="150"/>
      <c r="J28" s="150"/>
      <c r="K28" s="150"/>
      <c r="L28" s="150"/>
      <c r="M28" s="150"/>
      <c r="N28" s="150"/>
      <c r="O28" s="150"/>
      <c r="P28" s="152" t="s">
        <v>658</v>
      </c>
      <c r="Q28" s="150"/>
      <c r="R28" s="150"/>
    </row>
    <row r="29" spans="1:19" ht="12.75" customHeight="1" x14ac:dyDescent="0.25">
      <c r="A29" s="64"/>
      <c r="B29" s="154" t="s">
        <v>660</v>
      </c>
      <c r="C29" s="58"/>
      <c r="D29" s="58"/>
      <c r="E29" s="58" t="s">
        <v>629</v>
      </c>
      <c r="F29" s="58"/>
      <c r="G29" s="58"/>
      <c r="H29" s="58"/>
      <c r="I29" s="58" t="s">
        <v>642</v>
      </c>
      <c r="J29" s="58"/>
      <c r="K29" s="58" t="s">
        <v>638</v>
      </c>
      <c r="L29" s="58"/>
      <c r="M29" s="58"/>
      <c r="N29" s="58"/>
      <c r="O29" s="58"/>
      <c r="P29" s="151" t="s">
        <v>657</v>
      </c>
      <c r="Q29" s="58" t="s">
        <v>650</v>
      </c>
      <c r="R29" s="58" t="s">
        <v>651</v>
      </c>
    </row>
    <row r="30" spans="1:19" ht="12.75" customHeight="1" x14ac:dyDescent="0.25">
      <c r="A30" s="62" t="s">
        <v>126</v>
      </c>
      <c r="B30" s="63" t="s">
        <v>650</v>
      </c>
      <c r="C30" s="73" t="s">
        <v>623</v>
      </c>
      <c r="D30" s="73" t="s">
        <v>628</v>
      </c>
      <c r="E30" s="73" t="s">
        <v>630</v>
      </c>
      <c r="F30" s="73" t="s">
        <v>686</v>
      </c>
      <c r="G30" s="73" t="s">
        <v>631</v>
      </c>
      <c r="H30" s="73" t="s">
        <v>632</v>
      </c>
      <c r="I30" s="73" t="s">
        <v>643</v>
      </c>
      <c r="J30" s="73" t="s">
        <v>640</v>
      </c>
      <c r="K30" s="73" t="s">
        <v>639</v>
      </c>
      <c r="L30" s="73"/>
      <c r="M30" s="73" t="s">
        <v>644</v>
      </c>
      <c r="N30" s="73" t="s">
        <v>645</v>
      </c>
      <c r="O30" s="73"/>
      <c r="P30" s="73" t="s">
        <v>648</v>
      </c>
      <c r="Q30" s="73" t="s">
        <v>124</v>
      </c>
      <c r="R30" s="73" t="s">
        <v>124</v>
      </c>
    </row>
    <row r="31" spans="1:19" ht="13.25" x14ac:dyDescent="0.25">
      <c r="A31" s="1" t="s">
        <v>74</v>
      </c>
      <c r="B31" s="160" t="s">
        <v>659</v>
      </c>
      <c r="C31" s="21"/>
      <c r="D31" s="21"/>
      <c r="E31" s="145" t="str">
        <f>IFERROR(IF(C31/D31&gt;=0.75,"No","Yes"),"No")</f>
        <v>No</v>
      </c>
      <c r="F31" s="145" t="str">
        <f>IF(D31&gt;100000,"Yes","No")</f>
        <v>No</v>
      </c>
      <c r="G31" s="146"/>
      <c r="H31" s="146"/>
      <c r="I31" s="147" t="str">
        <f>IF(OR(H31=G31,H31&gt;G31),"No","Yes")</f>
        <v>No</v>
      </c>
      <c r="J31" s="146"/>
      <c r="K31" s="147" t="str">
        <f>IF(OR(J31&gt;G31,J31=G31),"Yes","No")</f>
        <v>Yes</v>
      </c>
      <c r="L31" s="147"/>
      <c r="M31" s="147">
        <f>D31*0.75</f>
        <v>0</v>
      </c>
      <c r="N31" s="147">
        <f t="shared" ref="N31:N95" si="0">IF(E31="No",0,IF(K31="Yes",0,M31-C31))</f>
        <v>0</v>
      </c>
      <c r="O31" s="147"/>
      <c r="P31" s="146"/>
      <c r="Q31" s="149">
        <f>P31*N31*8</f>
        <v>0</v>
      </c>
      <c r="R31" s="149">
        <f>IF(F31="Yes",0,IF(OR(B31="Hourly",P31&gt;0),0,N31*8/52))</f>
        <v>0</v>
      </c>
    </row>
    <row r="32" spans="1:19" ht="13.25" x14ac:dyDescent="0.25">
      <c r="A32" s="1" t="s">
        <v>75</v>
      </c>
      <c r="B32" s="160" t="s">
        <v>659</v>
      </c>
      <c r="C32" s="21"/>
      <c r="D32" s="21"/>
      <c r="E32" s="145" t="str">
        <f t="shared" ref="E32:E95" si="1">IFERROR(IF(C32/D32&gt;=0.75,"No","Yes"),"No")</f>
        <v>No</v>
      </c>
      <c r="F32" s="145" t="str">
        <f t="shared" ref="F32:F95" si="2">IF(D32&gt;100000,"Yes","No")</f>
        <v>No</v>
      </c>
      <c r="G32" s="146"/>
      <c r="H32" s="146"/>
      <c r="I32" s="147" t="str">
        <f t="shared" ref="I32:I95" si="3">IF(OR(H32=G32,H32&gt;G32),"No","Yes")</f>
        <v>No</v>
      </c>
      <c r="J32" s="146"/>
      <c r="K32" s="147" t="str">
        <f>IF(OR(J32&gt;G32,J32=G32),"Yes","No")</f>
        <v>Yes</v>
      </c>
      <c r="L32" s="147"/>
      <c r="M32" s="147">
        <f t="shared" ref="M32:M95" si="4">D32*0.75</f>
        <v>0</v>
      </c>
      <c r="N32" s="147">
        <f t="shared" si="0"/>
        <v>0</v>
      </c>
      <c r="O32" s="147"/>
      <c r="P32" s="146"/>
      <c r="Q32" s="149">
        <f t="shared" ref="Q32:Q95" si="5">P32*N32*8</f>
        <v>0</v>
      </c>
      <c r="R32" s="149">
        <f t="shared" ref="R32:R95" si="6">IF(F32="Yes",0,IF(OR(B32="Hourly",P32&gt;0),0,N32*8/52))</f>
        <v>0</v>
      </c>
    </row>
    <row r="33" spans="1:18" ht="13.25" x14ac:dyDescent="0.25">
      <c r="A33" s="1" t="s">
        <v>76</v>
      </c>
      <c r="B33" s="160" t="s">
        <v>659</v>
      </c>
      <c r="C33" s="21"/>
      <c r="D33" s="21"/>
      <c r="E33" s="145" t="str">
        <f t="shared" si="1"/>
        <v>No</v>
      </c>
      <c r="F33" s="145" t="str">
        <f t="shared" si="2"/>
        <v>No</v>
      </c>
      <c r="G33" s="146"/>
      <c r="H33" s="146"/>
      <c r="I33" s="147" t="str">
        <f t="shared" si="3"/>
        <v>No</v>
      </c>
      <c r="J33" s="146"/>
      <c r="K33" s="147" t="str">
        <f t="shared" ref="K33:K95" si="7">IF(OR(J33&gt;G33,J33=G33),"Yes","No")</f>
        <v>Yes</v>
      </c>
      <c r="L33" s="147"/>
      <c r="M33" s="147">
        <f t="shared" si="4"/>
        <v>0</v>
      </c>
      <c r="N33" s="147">
        <f t="shared" si="0"/>
        <v>0</v>
      </c>
      <c r="O33" s="147"/>
      <c r="P33" s="146"/>
      <c r="Q33" s="149">
        <f t="shared" si="5"/>
        <v>0</v>
      </c>
      <c r="R33" s="149">
        <f t="shared" si="6"/>
        <v>0</v>
      </c>
    </row>
    <row r="34" spans="1:18" ht="12" customHeight="1" x14ac:dyDescent="0.25">
      <c r="A34" s="1" t="s">
        <v>77</v>
      </c>
      <c r="B34" s="160" t="s">
        <v>659</v>
      </c>
      <c r="C34" s="21"/>
      <c r="D34" s="21"/>
      <c r="E34" s="145" t="str">
        <f t="shared" si="1"/>
        <v>No</v>
      </c>
      <c r="F34" s="145" t="str">
        <f t="shared" si="2"/>
        <v>No</v>
      </c>
      <c r="G34" s="146"/>
      <c r="H34" s="146"/>
      <c r="I34" s="147" t="str">
        <f t="shared" si="3"/>
        <v>No</v>
      </c>
      <c r="J34" s="146"/>
      <c r="K34" s="147" t="str">
        <f t="shared" si="7"/>
        <v>Yes</v>
      </c>
      <c r="L34" s="147"/>
      <c r="M34" s="147">
        <f t="shared" si="4"/>
        <v>0</v>
      </c>
      <c r="N34" s="147">
        <f t="shared" si="0"/>
        <v>0</v>
      </c>
      <c r="O34" s="147"/>
      <c r="P34" s="146"/>
      <c r="Q34" s="149">
        <f t="shared" si="5"/>
        <v>0</v>
      </c>
      <c r="R34" s="149">
        <f t="shared" si="6"/>
        <v>0</v>
      </c>
    </row>
    <row r="35" spans="1:18" ht="13.25" x14ac:dyDescent="0.25">
      <c r="A35" s="1" t="s">
        <v>78</v>
      </c>
      <c r="B35" s="160" t="s">
        <v>659</v>
      </c>
      <c r="C35" s="21"/>
      <c r="D35" s="21"/>
      <c r="E35" s="145" t="str">
        <f t="shared" si="1"/>
        <v>No</v>
      </c>
      <c r="F35" s="145" t="str">
        <f t="shared" si="2"/>
        <v>No</v>
      </c>
      <c r="G35" s="146"/>
      <c r="H35" s="146"/>
      <c r="I35" s="147" t="str">
        <f t="shared" si="3"/>
        <v>No</v>
      </c>
      <c r="J35" s="146"/>
      <c r="K35" s="147" t="str">
        <f t="shared" si="7"/>
        <v>Yes</v>
      </c>
      <c r="L35" s="147"/>
      <c r="M35" s="147">
        <f t="shared" si="4"/>
        <v>0</v>
      </c>
      <c r="N35" s="147">
        <f t="shared" si="0"/>
        <v>0</v>
      </c>
      <c r="O35" s="147"/>
      <c r="P35" s="146"/>
      <c r="Q35" s="149">
        <f t="shared" si="5"/>
        <v>0</v>
      </c>
      <c r="R35" s="149">
        <f t="shared" si="6"/>
        <v>0</v>
      </c>
    </row>
    <row r="36" spans="1:18" ht="13.25" x14ac:dyDescent="0.25">
      <c r="A36" s="1" t="s">
        <v>79</v>
      </c>
      <c r="B36" s="160" t="s">
        <v>659</v>
      </c>
      <c r="C36" s="21"/>
      <c r="D36" s="21"/>
      <c r="E36" s="145" t="str">
        <f t="shared" si="1"/>
        <v>No</v>
      </c>
      <c r="F36" s="145" t="str">
        <f t="shared" si="2"/>
        <v>No</v>
      </c>
      <c r="G36" s="146"/>
      <c r="H36" s="146"/>
      <c r="I36" s="147" t="str">
        <f t="shared" si="3"/>
        <v>No</v>
      </c>
      <c r="J36" s="146"/>
      <c r="K36" s="147" t="str">
        <f t="shared" si="7"/>
        <v>Yes</v>
      </c>
      <c r="L36" s="147"/>
      <c r="M36" s="147">
        <f t="shared" si="4"/>
        <v>0</v>
      </c>
      <c r="N36" s="147">
        <f t="shared" si="0"/>
        <v>0</v>
      </c>
      <c r="O36" s="147"/>
      <c r="P36" s="146"/>
      <c r="Q36" s="149">
        <f t="shared" si="5"/>
        <v>0</v>
      </c>
      <c r="R36" s="149">
        <f t="shared" si="6"/>
        <v>0</v>
      </c>
    </row>
    <row r="37" spans="1:18" ht="13.25" x14ac:dyDescent="0.25">
      <c r="A37" s="1" t="s">
        <v>80</v>
      </c>
      <c r="B37" s="160" t="s">
        <v>659</v>
      </c>
      <c r="C37" s="21"/>
      <c r="D37" s="21"/>
      <c r="E37" s="145" t="str">
        <f t="shared" si="1"/>
        <v>No</v>
      </c>
      <c r="F37" s="145" t="str">
        <f t="shared" si="2"/>
        <v>No</v>
      </c>
      <c r="G37" s="146"/>
      <c r="H37" s="146"/>
      <c r="I37" s="147" t="str">
        <f t="shared" si="3"/>
        <v>No</v>
      </c>
      <c r="J37" s="146"/>
      <c r="K37" s="147" t="str">
        <f t="shared" si="7"/>
        <v>Yes</v>
      </c>
      <c r="L37" s="147"/>
      <c r="M37" s="147">
        <f t="shared" si="4"/>
        <v>0</v>
      </c>
      <c r="N37" s="147">
        <f t="shared" si="0"/>
        <v>0</v>
      </c>
      <c r="O37" s="147"/>
      <c r="P37" s="146"/>
      <c r="Q37" s="149">
        <f t="shared" si="5"/>
        <v>0</v>
      </c>
      <c r="R37" s="149">
        <f t="shared" si="6"/>
        <v>0</v>
      </c>
    </row>
    <row r="38" spans="1:18" ht="13.25" x14ac:dyDescent="0.25">
      <c r="A38" s="1" t="s">
        <v>81</v>
      </c>
      <c r="B38" s="160" t="s">
        <v>659</v>
      </c>
      <c r="C38" s="21"/>
      <c r="D38" s="21"/>
      <c r="E38" s="145" t="str">
        <f t="shared" si="1"/>
        <v>No</v>
      </c>
      <c r="F38" s="145" t="str">
        <f t="shared" si="2"/>
        <v>No</v>
      </c>
      <c r="G38" s="146"/>
      <c r="H38" s="146"/>
      <c r="I38" s="147" t="str">
        <f t="shared" si="3"/>
        <v>No</v>
      </c>
      <c r="J38" s="146"/>
      <c r="K38" s="147" t="str">
        <f t="shared" si="7"/>
        <v>Yes</v>
      </c>
      <c r="L38" s="147"/>
      <c r="M38" s="147">
        <f t="shared" si="4"/>
        <v>0</v>
      </c>
      <c r="N38" s="147">
        <f t="shared" si="0"/>
        <v>0</v>
      </c>
      <c r="O38" s="147"/>
      <c r="P38" s="146"/>
      <c r="Q38" s="149">
        <f t="shared" si="5"/>
        <v>0</v>
      </c>
      <c r="R38" s="149">
        <f t="shared" si="6"/>
        <v>0</v>
      </c>
    </row>
    <row r="39" spans="1:18" ht="13.25" x14ac:dyDescent="0.25">
      <c r="A39" s="1" t="s">
        <v>82</v>
      </c>
      <c r="B39" s="160" t="s">
        <v>659</v>
      </c>
      <c r="C39" s="21"/>
      <c r="D39" s="21"/>
      <c r="E39" s="145" t="str">
        <f t="shared" si="1"/>
        <v>No</v>
      </c>
      <c r="F39" s="145" t="str">
        <f t="shared" si="2"/>
        <v>No</v>
      </c>
      <c r="G39" s="146"/>
      <c r="H39" s="146"/>
      <c r="I39" s="147" t="str">
        <f t="shared" si="3"/>
        <v>No</v>
      </c>
      <c r="J39" s="146"/>
      <c r="K39" s="147" t="str">
        <f t="shared" si="7"/>
        <v>Yes</v>
      </c>
      <c r="L39" s="147"/>
      <c r="M39" s="147">
        <f t="shared" si="4"/>
        <v>0</v>
      </c>
      <c r="N39" s="147">
        <f t="shared" si="0"/>
        <v>0</v>
      </c>
      <c r="O39" s="147"/>
      <c r="P39" s="146"/>
      <c r="Q39" s="149">
        <f t="shared" si="5"/>
        <v>0</v>
      </c>
      <c r="R39" s="149">
        <f t="shared" si="6"/>
        <v>0</v>
      </c>
    </row>
    <row r="40" spans="1:18" ht="13.25" x14ac:dyDescent="0.25">
      <c r="A40" s="1" t="s">
        <v>83</v>
      </c>
      <c r="B40" s="160" t="s">
        <v>659</v>
      </c>
      <c r="C40" s="21"/>
      <c r="D40" s="21"/>
      <c r="E40" s="145" t="str">
        <f t="shared" si="1"/>
        <v>No</v>
      </c>
      <c r="F40" s="145" t="str">
        <f t="shared" si="2"/>
        <v>No</v>
      </c>
      <c r="G40" s="146"/>
      <c r="H40" s="146"/>
      <c r="I40" s="147" t="str">
        <f t="shared" si="3"/>
        <v>No</v>
      </c>
      <c r="J40" s="146"/>
      <c r="K40" s="147" t="str">
        <f t="shared" si="7"/>
        <v>Yes</v>
      </c>
      <c r="L40" s="147"/>
      <c r="M40" s="147">
        <f t="shared" si="4"/>
        <v>0</v>
      </c>
      <c r="N40" s="147">
        <f t="shared" si="0"/>
        <v>0</v>
      </c>
      <c r="O40" s="147"/>
      <c r="P40" s="146"/>
      <c r="Q40" s="149">
        <f>P40*N40*8</f>
        <v>0</v>
      </c>
      <c r="R40" s="149">
        <f t="shared" si="6"/>
        <v>0</v>
      </c>
    </row>
    <row r="41" spans="1:18" ht="13.25" x14ac:dyDescent="0.25">
      <c r="A41" s="1" t="s">
        <v>84</v>
      </c>
      <c r="B41" s="160" t="s">
        <v>659</v>
      </c>
      <c r="C41" s="21"/>
      <c r="D41" s="21"/>
      <c r="E41" s="145" t="str">
        <f t="shared" si="1"/>
        <v>No</v>
      </c>
      <c r="F41" s="145" t="str">
        <f t="shared" si="2"/>
        <v>No</v>
      </c>
      <c r="G41" s="146"/>
      <c r="H41" s="146"/>
      <c r="I41" s="147" t="str">
        <f t="shared" si="3"/>
        <v>No</v>
      </c>
      <c r="J41" s="146"/>
      <c r="K41" s="147" t="str">
        <f t="shared" si="7"/>
        <v>Yes</v>
      </c>
      <c r="L41" s="147"/>
      <c r="M41" s="147">
        <f t="shared" si="4"/>
        <v>0</v>
      </c>
      <c r="N41" s="147">
        <f t="shared" si="0"/>
        <v>0</v>
      </c>
      <c r="O41" s="147"/>
      <c r="P41" s="146"/>
      <c r="Q41" s="149">
        <f t="shared" si="5"/>
        <v>0</v>
      </c>
      <c r="R41" s="149">
        <f t="shared" si="6"/>
        <v>0</v>
      </c>
    </row>
    <row r="42" spans="1:18" ht="13.25" x14ac:dyDescent="0.25">
      <c r="A42" s="1" t="s">
        <v>85</v>
      </c>
      <c r="B42" s="160" t="s">
        <v>659</v>
      </c>
      <c r="C42" s="21"/>
      <c r="D42" s="21"/>
      <c r="E42" s="145" t="str">
        <f t="shared" si="1"/>
        <v>No</v>
      </c>
      <c r="F42" s="145" t="str">
        <f t="shared" si="2"/>
        <v>No</v>
      </c>
      <c r="G42" s="146"/>
      <c r="H42" s="146"/>
      <c r="I42" s="147" t="str">
        <f t="shared" si="3"/>
        <v>No</v>
      </c>
      <c r="J42" s="146"/>
      <c r="K42" s="147" t="str">
        <f t="shared" si="7"/>
        <v>Yes</v>
      </c>
      <c r="L42" s="147"/>
      <c r="M42" s="147">
        <f t="shared" si="4"/>
        <v>0</v>
      </c>
      <c r="N42" s="147">
        <f t="shared" si="0"/>
        <v>0</v>
      </c>
      <c r="O42" s="147"/>
      <c r="P42" s="146"/>
      <c r="Q42" s="149">
        <f t="shared" si="5"/>
        <v>0</v>
      </c>
      <c r="R42" s="149">
        <f t="shared" si="6"/>
        <v>0</v>
      </c>
    </row>
    <row r="43" spans="1:18" s="4" customFormat="1" ht="13.25" x14ac:dyDescent="0.25">
      <c r="A43" s="1" t="s">
        <v>86</v>
      </c>
      <c r="B43" s="160" t="s">
        <v>659</v>
      </c>
      <c r="C43" s="21"/>
      <c r="D43" s="21"/>
      <c r="E43" s="145" t="str">
        <f t="shared" si="1"/>
        <v>No</v>
      </c>
      <c r="F43" s="145" t="str">
        <f t="shared" si="2"/>
        <v>No</v>
      </c>
      <c r="G43" s="146"/>
      <c r="H43" s="146"/>
      <c r="I43" s="147" t="str">
        <f t="shared" si="3"/>
        <v>No</v>
      </c>
      <c r="J43" s="146"/>
      <c r="K43" s="147" t="str">
        <f t="shared" si="7"/>
        <v>Yes</v>
      </c>
      <c r="L43" s="147"/>
      <c r="M43" s="147">
        <f t="shared" si="4"/>
        <v>0</v>
      </c>
      <c r="N43" s="147">
        <f t="shared" si="0"/>
        <v>0</v>
      </c>
      <c r="O43" s="147"/>
      <c r="P43" s="146"/>
      <c r="Q43" s="149">
        <f t="shared" si="5"/>
        <v>0</v>
      </c>
      <c r="R43" s="149">
        <f t="shared" si="6"/>
        <v>0</v>
      </c>
    </row>
    <row r="44" spans="1:18" s="4" customFormat="1" ht="13.25" x14ac:dyDescent="0.25">
      <c r="A44" s="1" t="s">
        <v>87</v>
      </c>
      <c r="B44" s="160" t="s">
        <v>659</v>
      </c>
      <c r="C44" s="21"/>
      <c r="D44" s="21"/>
      <c r="E44" s="145" t="str">
        <f t="shared" si="1"/>
        <v>No</v>
      </c>
      <c r="F44" s="145" t="str">
        <f t="shared" si="2"/>
        <v>No</v>
      </c>
      <c r="G44" s="146"/>
      <c r="H44" s="146"/>
      <c r="I44" s="147" t="str">
        <f t="shared" si="3"/>
        <v>No</v>
      </c>
      <c r="J44" s="146"/>
      <c r="K44" s="147" t="str">
        <f t="shared" si="7"/>
        <v>Yes</v>
      </c>
      <c r="L44" s="147"/>
      <c r="M44" s="147">
        <f t="shared" si="4"/>
        <v>0</v>
      </c>
      <c r="N44" s="147">
        <f t="shared" si="0"/>
        <v>0</v>
      </c>
      <c r="O44" s="147"/>
      <c r="P44" s="146"/>
      <c r="Q44" s="149">
        <f t="shared" si="5"/>
        <v>0</v>
      </c>
      <c r="R44" s="149">
        <f t="shared" si="6"/>
        <v>0</v>
      </c>
    </row>
    <row r="45" spans="1:18" s="4" customFormat="1" ht="13.25" x14ac:dyDescent="0.25">
      <c r="A45" s="1" t="s">
        <v>88</v>
      </c>
      <c r="B45" s="160" t="s">
        <v>659</v>
      </c>
      <c r="C45" s="21"/>
      <c r="D45" s="21"/>
      <c r="E45" s="145" t="str">
        <f t="shared" si="1"/>
        <v>No</v>
      </c>
      <c r="F45" s="145" t="str">
        <f t="shared" si="2"/>
        <v>No</v>
      </c>
      <c r="G45" s="146"/>
      <c r="H45" s="146"/>
      <c r="I45" s="147" t="str">
        <f t="shared" si="3"/>
        <v>No</v>
      </c>
      <c r="J45" s="146"/>
      <c r="K45" s="147" t="str">
        <f t="shared" si="7"/>
        <v>Yes</v>
      </c>
      <c r="L45" s="147"/>
      <c r="M45" s="147">
        <f t="shared" si="4"/>
        <v>0</v>
      </c>
      <c r="N45" s="147">
        <f t="shared" si="0"/>
        <v>0</v>
      </c>
      <c r="O45" s="147"/>
      <c r="P45" s="146"/>
      <c r="Q45" s="149">
        <f t="shared" si="5"/>
        <v>0</v>
      </c>
      <c r="R45" s="149">
        <f t="shared" si="6"/>
        <v>0</v>
      </c>
    </row>
    <row r="46" spans="1:18" s="4" customFormat="1" ht="13.25" x14ac:dyDescent="0.25">
      <c r="A46" s="1" t="s">
        <v>89</v>
      </c>
      <c r="B46" s="160" t="s">
        <v>659</v>
      </c>
      <c r="C46" s="21"/>
      <c r="D46" s="21"/>
      <c r="E46" s="145" t="str">
        <f t="shared" si="1"/>
        <v>No</v>
      </c>
      <c r="F46" s="145" t="str">
        <f t="shared" si="2"/>
        <v>No</v>
      </c>
      <c r="G46" s="146"/>
      <c r="H46" s="146"/>
      <c r="I46" s="147" t="str">
        <f t="shared" si="3"/>
        <v>No</v>
      </c>
      <c r="J46" s="146"/>
      <c r="K46" s="147" t="str">
        <f t="shared" si="7"/>
        <v>Yes</v>
      </c>
      <c r="L46" s="147"/>
      <c r="M46" s="147">
        <f t="shared" si="4"/>
        <v>0</v>
      </c>
      <c r="N46" s="147">
        <f t="shared" si="0"/>
        <v>0</v>
      </c>
      <c r="O46" s="147"/>
      <c r="P46" s="146"/>
      <c r="Q46" s="149">
        <f t="shared" si="5"/>
        <v>0</v>
      </c>
      <c r="R46" s="149">
        <f t="shared" si="6"/>
        <v>0</v>
      </c>
    </row>
    <row r="47" spans="1:18" s="4" customFormat="1" ht="13.25" x14ac:dyDescent="0.25">
      <c r="A47" s="1" t="s">
        <v>90</v>
      </c>
      <c r="B47" s="160" t="s">
        <v>659</v>
      </c>
      <c r="C47" s="21"/>
      <c r="D47" s="21"/>
      <c r="E47" s="145" t="str">
        <f t="shared" si="1"/>
        <v>No</v>
      </c>
      <c r="F47" s="145" t="str">
        <f t="shared" si="2"/>
        <v>No</v>
      </c>
      <c r="G47" s="146"/>
      <c r="H47" s="146"/>
      <c r="I47" s="147" t="str">
        <f t="shared" si="3"/>
        <v>No</v>
      </c>
      <c r="J47" s="146"/>
      <c r="K47" s="147" t="str">
        <f t="shared" si="7"/>
        <v>Yes</v>
      </c>
      <c r="L47" s="147"/>
      <c r="M47" s="147">
        <f t="shared" si="4"/>
        <v>0</v>
      </c>
      <c r="N47" s="147">
        <f t="shared" si="0"/>
        <v>0</v>
      </c>
      <c r="O47" s="147"/>
      <c r="P47" s="146"/>
      <c r="Q47" s="149">
        <f t="shared" si="5"/>
        <v>0</v>
      </c>
      <c r="R47" s="149">
        <f t="shared" si="6"/>
        <v>0</v>
      </c>
    </row>
    <row r="48" spans="1:18" s="4" customFormat="1" ht="13.25" x14ac:dyDescent="0.25">
      <c r="A48" s="1" t="s">
        <v>91</v>
      </c>
      <c r="B48" s="160" t="s">
        <v>659</v>
      </c>
      <c r="C48" s="21"/>
      <c r="D48" s="21"/>
      <c r="E48" s="145" t="str">
        <f t="shared" si="1"/>
        <v>No</v>
      </c>
      <c r="F48" s="145" t="str">
        <f t="shared" si="2"/>
        <v>No</v>
      </c>
      <c r="G48" s="146"/>
      <c r="H48" s="146"/>
      <c r="I48" s="147" t="str">
        <f t="shared" si="3"/>
        <v>No</v>
      </c>
      <c r="J48" s="146"/>
      <c r="K48" s="147" t="str">
        <f t="shared" si="7"/>
        <v>Yes</v>
      </c>
      <c r="L48" s="147"/>
      <c r="M48" s="147">
        <f t="shared" si="4"/>
        <v>0</v>
      </c>
      <c r="N48" s="147">
        <f t="shared" si="0"/>
        <v>0</v>
      </c>
      <c r="O48" s="147"/>
      <c r="P48" s="146"/>
      <c r="Q48" s="149">
        <f t="shared" si="5"/>
        <v>0</v>
      </c>
      <c r="R48" s="149">
        <f t="shared" si="6"/>
        <v>0</v>
      </c>
    </row>
    <row r="49" spans="1:18" s="4" customFormat="1" ht="13.25" x14ac:dyDescent="0.25">
      <c r="A49" s="1" t="s">
        <v>92</v>
      </c>
      <c r="B49" s="160" t="s">
        <v>659</v>
      </c>
      <c r="C49" s="21"/>
      <c r="D49" s="21"/>
      <c r="E49" s="145" t="str">
        <f t="shared" si="1"/>
        <v>No</v>
      </c>
      <c r="F49" s="145" t="str">
        <f t="shared" si="2"/>
        <v>No</v>
      </c>
      <c r="G49" s="146"/>
      <c r="H49" s="146"/>
      <c r="I49" s="147" t="str">
        <f t="shared" si="3"/>
        <v>No</v>
      </c>
      <c r="J49" s="146"/>
      <c r="K49" s="147" t="str">
        <f t="shared" si="7"/>
        <v>Yes</v>
      </c>
      <c r="L49" s="147"/>
      <c r="M49" s="147">
        <f t="shared" si="4"/>
        <v>0</v>
      </c>
      <c r="N49" s="147">
        <f t="shared" si="0"/>
        <v>0</v>
      </c>
      <c r="O49" s="147"/>
      <c r="P49" s="146"/>
      <c r="Q49" s="149">
        <f t="shared" si="5"/>
        <v>0</v>
      </c>
      <c r="R49" s="149">
        <f t="shared" si="6"/>
        <v>0</v>
      </c>
    </row>
    <row r="50" spans="1:18" s="4" customFormat="1" ht="13.25" x14ac:dyDescent="0.25">
      <c r="A50" s="1" t="s">
        <v>93</v>
      </c>
      <c r="B50" s="160" t="s">
        <v>659</v>
      </c>
      <c r="C50" s="21"/>
      <c r="D50" s="21"/>
      <c r="E50" s="145" t="str">
        <f t="shared" si="1"/>
        <v>No</v>
      </c>
      <c r="F50" s="145" t="str">
        <f t="shared" si="2"/>
        <v>No</v>
      </c>
      <c r="G50" s="146"/>
      <c r="H50" s="146"/>
      <c r="I50" s="147" t="str">
        <f t="shared" si="3"/>
        <v>No</v>
      </c>
      <c r="J50" s="146"/>
      <c r="K50" s="147" t="str">
        <f t="shared" si="7"/>
        <v>Yes</v>
      </c>
      <c r="L50" s="147"/>
      <c r="M50" s="147">
        <f t="shared" si="4"/>
        <v>0</v>
      </c>
      <c r="N50" s="147">
        <f t="shared" si="0"/>
        <v>0</v>
      </c>
      <c r="O50" s="147"/>
      <c r="P50" s="146"/>
      <c r="Q50" s="149">
        <f t="shared" si="5"/>
        <v>0</v>
      </c>
      <c r="R50" s="149">
        <f t="shared" si="6"/>
        <v>0</v>
      </c>
    </row>
    <row r="51" spans="1:18" s="4" customFormat="1" ht="13.25" x14ac:dyDescent="0.25">
      <c r="A51" s="1" t="s">
        <v>94</v>
      </c>
      <c r="B51" s="160" t="s">
        <v>659</v>
      </c>
      <c r="C51" s="21"/>
      <c r="D51" s="21"/>
      <c r="E51" s="145" t="str">
        <f t="shared" si="1"/>
        <v>No</v>
      </c>
      <c r="F51" s="145" t="str">
        <f t="shared" si="2"/>
        <v>No</v>
      </c>
      <c r="G51" s="146"/>
      <c r="H51" s="146"/>
      <c r="I51" s="147" t="str">
        <f t="shared" si="3"/>
        <v>No</v>
      </c>
      <c r="J51" s="146"/>
      <c r="K51" s="147" t="str">
        <f t="shared" si="7"/>
        <v>Yes</v>
      </c>
      <c r="L51" s="147"/>
      <c r="M51" s="147">
        <f t="shared" si="4"/>
        <v>0</v>
      </c>
      <c r="N51" s="147">
        <f t="shared" si="0"/>
        <v>0</v>
      </c>
      <c r="O51" s="147"/>
      <c r="P51" s="146"/>
      <c r="Q51" s="149">
        <f t="shared" si="5"/>
        <v>0</v>
      </c>
      <c r="R51" s="149">
        <f t="shared" si="6"/>
        <v>0</v>
      </c>
    </row>
    <row r="52" spans="1:18" s="4" customFormat="1" ht="13.25" x14ac:dyDescent="0.25">
      <c r="A52" s="1" t="s">
        <v>95</v>
      </c>
      <c r="B52" s="160" t="s">
        <v>659</v>
      </c>
      <c r="C52" s="21"/>
      <c r="D52" s="21"/>
      <c r="E52" s="145" t="str">
        <f t="shared" si="1"/>
        <v>No</v>
      </c>
      <c r="F52" s="145" t="str">
        <f t="shared" si="2"/>
        <v>No</v>
      </c>
      <c r="G52" s="146"/>
      <c r="H52" s="146"/>
      <c r="I52" s="147" t="str">
        <f t="shared" si="3"/>
        <v>No</v>
      </c>
      <c r="J52" s="146"/>
      <c r="K52" s="147" t="str">
        <f t="shared" si="7"/>
        <v>Yes</v>
      </c>
      <c r="L52" s="147"/>
      <c r="M52" s="147">
        <f t="shared" si="4"/>
        <v>0</v>
      </c>
      <c r="N52" s="147">
        <f t="shared" si="0"/>
        <v>0</v>
      </c>
      <c r="O52" s="147"/>
      <c r="P52" s="146"/>
      <c r="Q52" s="149">
        <f t="shared" si="5"/>
        <v>0</v>
      </c>
      <c r="R52" s="149">
        <f t="shared" si="6"/>
        <v>0</v>
      </c>
    </row>
    <row r="53" spans="1:18" s="4" customFormat="1" ht="13.25" x14ac:dyDescent="0.25">
      <c r="A53" s="1" t="s">
        <v>96</v>
      </c>
      <c r="B53" s="160" t="s">
        <v>659</v>
      </c>
      <c r="C53" s="21"/>
      <c r="D53" s="21"/>
      <c r="E53" s="145" t="str">
        <f t="shared" si="1"/>
        <v>No</v>
      </c>
      <c r="F53" s="145" t="str">
        <f t="shared" si="2"/>
        <v>No</v>
      </c>
      <c r="G53" s="146"/>
      <c r="H53" s="146"/>
      <c r="I53" s="147" t="str">
        <f t="shared" si="3"/>
        <v>No</v>
      </c>
      <c r="J53" s="146"/>
      <c r="K53" s="147" t="str">
        <f t="shared" si="7"/>
        <v>Yes</v>
      </c>
      <c r="L53" s="147"/>
      <c r="M53" s="147">
        <f t="shared" si="4"/>
        <v>0</v>
      </c>
      <c r="N53" s="147">
        <f t="shared" si="0"/>
        <v>0</v>
      </c>
      <c r="O53" s="147"/>
      <c r="P53" s="146"/>
      <c r="Q53" s="149">
        <f t="shared" si="5"/>
        <v>0</v>
      </c>
      <c r="R53" s="149">
        <f t="shared" si="6"/>
        <v>0</v>
      </c>
    </row>
    <row r="54" spans="1:18" s="4" customFormat="1" ht="13.25" x14ac:dyDescent="0.25">
      <c r="A54" s="1" t="s">
        <v>97</v>
      </c>
      <c r="B54" s="160" t="s">
        <v>659</v>
      </c>
      <c r="C54" s="21"/>
      <c r="D54" s="21"/>
      <c r="E54" s="145" t="str">
        <f t="shared" si="1"/>
        <v>No</v>
      </c>
      <c r="F54" s="145" t="str">
        <f t="shared" si="2"/>
        <v>No</v>
      </c>
      <c r="G54" s="146"/>
      <c r="H54" s="146"/>
      <c r="I54" s="147" t="str">
        <f t="shared" si="3"/>
        <v>No</v>
      </c>
      <c r="J54" s="146"/>
      <c r="K54" s="147" t="str">
        <f t="shared" si="7"/>
        <v>Yes</v>
      </c>
      <c r="L54" s="147"/>
      <c r="M54" s="147">
        <f t="shared" si="4"/>
        <v>0</v>
      </c>
      <c r="N54" s="147">
        <f t="shared" si="0"/>
        <v>0</v>
      </c>
      <c r="O54" s="147"/>
      <c r="P54" s="146"/>
      <c r="Q54" s="149">
        <f t="shared" si="5"/>
        <v>0</v>
      </c>
      <c r="R54" s="149">
        <f t="shared" si="6"/>
        <v>0</v>
      </c>
    </row>
    <row r="55" spans="1:18" s="4" customFormat="1" ht="13.25" x14ac:dyDescent="0.25">
      <c r="A55" s="1" t="s">
        <v>98</v>
      </c>
      <c r="B55" s="160" t="s">
        <v>659</v>
      </c>
      <c r="C55" s="21"/>
      <c r="D55" s="21"/>
      <c r="E55" s="145" t="str">
        <f t="shared" si="1"/>
        <v>No</v>
      </c>
      <c r="F55" s="145" t="str">
        <f t="shared" si="2"/>
        <v>No</v>
      </c>
      <c r="G55" s="146"/>
      <c r="H55" s="146"/>
      <c r="I55" s="147" t="str">
        <f t="shared" si="3"/>
        <v>No</v>
      </c>
      <c r="J55" s="146"/>
      <c r="K55" s="147" t="str">
        <f t="shared" si="7"/>
        <v>Yes</v>
      </c>
      <c r="L55" s="147"/>
      <c r="M55" s="147">
        <f t="shared" si="4"/>
        <v>0</v>
      </c>
      <c r="N55" s="147">
        <f t="shared" si="0"/>
        <v>0</v>
      </c>
      <c r="O55" s="147"/>
      <c r="P55" s="146"/>
      <c r="Q55" s="149">
        <f t="shared" si="5"/>
        <v>0</v>
      </c>
      <c r="R55" s="149">
        <f t="shared" si="6"/>
        <v>0</v>
      </c>
    </row>
    <row r="56" spans="1:18" s="4" customFormat="1" ht="13.25" x14ac:dyDescent="0.25">
      <c r="A56" s="1" t="s">
        <v>99</v>
      </c>
      <c r="B56" s="160" t="s">
        <v>659</v>
      </c>
      <c r="C56" s="21"/>
      <c r="D56" s="21"/>
      <c r="E56" s="145" t="str">
        <f t="shared" si="1"/>
        <v>No</v>
      </c>
      <c r="F56" s="145" t="str">
        <f t="shared" si="2"/>
        <v>No</v>
      </c>
      <c r="G56" s="146"/>
      <c r="H56" s="146"/>
      <c r="I56" s="147" t="str">
        <f t="shared" si="3"/>
        <v>No</v>
      </c>
      <c r="J56" s="146"/>
      <c r="K56" s="147" t="str">
        <f t="shared" si="7"/>
        <v>Yes</v>
      </c>
      <c r="L56" s="147"/>
      <c r="M56" s="147">
        <f t="shared" si="4"/>
        <v>0</v>
      </c>
      <c r="N56" s="147">
        <f t="shared" si="0"/>
        <v>0</v>
      </c>
      <c r="O56" s="147"/>
      <c r="P56" s="146"/>
      <c r="Q56" s="149">
        <f t="shared" si="5"/>
        <v>0</v>
      </c>
      <c r="R56" s="149">
        <f t="shared" si="6"/>
        <v>0</v>
      </c>
    </row>
    <row r="57" spans="1:18" s="4" customFormat="1" ht="13.25" x14ac:dyDescent="0.25">
      <c r="A57" s="1" t="s">
        <v>100</v>
      </c>
      <c r="B57" s="160" t="s">
        <v>659</v>
      </c>
      <c r="C57" s="21"/>
      <c r="D57" s="21"/>
      <c r="E57" s="145" t="str">
        <f t="shared" si="1"/>
        <v>No</v>
      </c>
      <c r="F57" s="145" t="str">
        <f t="shared" si="2"/>
        <v>No</v>
      </c>
      <c r="G57" s="146"/>
      <c r="H57" s="146"/>
      <c r="I57" s="147" t="str">
        <f t="shared" si="3"/>
        <v>No</v>
      </c>
      <c r="J57" s="146"/>
      <c r="K57" s="147" t="str">
        <f t="shared" si="7"/>
        <v>Yes</v>
      </c>
      <c r="L57" s="147"/>
      <c r="M57" s="147">
        <f t="shared" si="4"/>
        <v>0</v>
      </c>
      <c r="N57" s="147">
        <f t="shared" si="0"/>
        <v>0</v>
      </c>
      <c r="O57" s="147"/>
      <c r="P57" s="146"/>
      <c r="Q57" s="149">
        <f t="shared" si="5"/>
        <v>0</v>
      </c>
      <c r="R57" s="149">
        <f t="shared" si="6"/>
        <v>0</v>
      </c>
    </row>
    <row r="58" spans="1:18" s="4" customFormat="1" ht="13.25" x14ac:dyDescent="0.25">
      <c r="A58" s="1" t="s">
        <v>101</v>
      </c>
      <c r="B58" s="160" t="s">
        <v>659</v>
      </c>
      <c r="C58" s="21"/>
      <c r="D58" s="21"/>
      <c r="E58" s="145" t="str">
        <f t="shared" si="1"/>
        <v>No</v>
      </c>
      <c r="F58" s="145" t="str">
        <f t="shared" si="2"/>
        <v>No</v>
      </c>
      <c r="G58" s="146"/>
      <c r="H58" s="146"/>
      <c r="I58" s="147" t="str">
        <f t="shared" si="3"/>
        <v>No</v>
      </c>
      <c r="J58" s="146"/>
      <c r="K58" s="147" t="str">
        <f t="shared" si="7"/>
        <v>Yes</v>
      </c>
      <c r="L58" s="147"/>
      <c r="M58" s="147">
        <f t="shared" si="4"/>
        <v>0</v>
      </c>
      <c r="N58" s="147">
        <f t="shared" si="0"/>
        <v>0</v>
      </c>
      <c r="O58" s="147"/>
      <c r="P58" s="146"/>
      <c r="Q58" s="149">
        <f t="shared" si="5"/>
        <v>0</v>
      </c>
      <c r="R58" s="149">
        <f t="shared" si="6"/>
        <v>0</v>
      </c>
    </row>
    <row r="59" spans="1:18" s="4" customFormat="1" ht="13.25" x14ac:dyDescent="0.25">
      <c r="A59" s="1" t="s">
        <v>102</v>
      </c>
      <c r="B59" s="160" t="s">
        <v>659</v>
      </c>
      <c r="C59" s="21"/>
      <c r="D59" s="21"/>
      <c r="E59" s="145" t="str">
        <f t="shared" si="1"/>
        <v>No</v>
      </c>
      <c r="F59" s="145" t="str">
        <f t="shared" si="2"/>
        <v>No</v>
      </c>
      <c r="G59" s="146"/>
      <c r="H59" s="146"/>
      <c r="I59" s="147" t="str">
        <f t="shared" si="3"/>
        <v>No</v>
      </c>
      <c r="J59" s="146"/>
      <c r="K59" s="147" t="str">
        <f t="shared" si="7"/>
        <v>Yes</v>
      </c>
      <c r="L59" s="147"/>
      <c r="M59" s="147">
        <f t="shared" si="4"/>
        <v>0</v>
      </c>
      <c r="N59" s="147">
        <f t="shared" si="0"/>
        <v>0</v>
      </c>
      <c r="O59" s="147"/>
      <c r="P59" s="146"/>
      <c r="Q59" s="149">
        <f t="shared" si="5"/>
        <v>0</v>
      </c>
      <c r="R59" s="149">
        <f t="shared" si="6"/>
        <v>0</v>
      </c>
    </row>
    <row r="60" spans="1:18" s="4" customFormat="1" x14ac:dyDescent="0.25">
      <c r="A60" s="1" t="s">
        <v>103</v>
      </c>
      <c r="B60" s="160" t="s">
        <v>659</v>
      </c>
      <c r="C60" s="21"/>
      <c r="D60" s="21"/>
      <c r="E60" s="145" t="str">
        <f t="shared" si="1"/>
        <v>No</v>
      </c>
      <c r="F60" s="145" t="str">
        <f t="shared" si="2"/>
        <v>No</v>
      </c>
      <c r="G60" s="146"/>
      <c r="H60" s="146"/>
      <c r="I60" s="147" t="str">
        <f t="shared" si="3"/>
        <v>No</v>
      </c>
      <c r="J60" s="146"/>
      <c r="K60" s="147" t="str">
        <f t="shared" si="7"/>
        <v>Yes</v>
      </c>
      <c r="L60" s="147"/>
      <c r="M60" s="147">
        <f t="shared" si="4"/>
        <v>0</v>
      </c>
      <c r="N60" s="147">
        <f t="shared" si="0"/>
        <v>0</v>
      </c>
      <c r="O60" s="147"/>
      <c r="P60" s="146"/>
      <c r="Q60" s="149">
        <f t="shared" si="5"/>
        <v>0</v>
      </c>
      <c r="R60" s="149">
        <f t="shared" si="6"/>
        <v>0</v>
      </c>
    </row>
    <row r="61" spans="1:18" s="4" customFormat="1" x14ac:dyDescent="0.25">
      <c r="A61" s="1" t="s">
        <v>104</v>
      </c>
      <c r="B61" s="160" t="s">
        <v>659</v>
      </c>
      <c r="C61" s="21"/>
      <c r="D61" s="21"/>
      <c r="E61" s="145" t="str">
        <f t="shared" si="1"/>
        <v>No</v>
      </c>
      <c r="F61" s="145" t="str">
        <f t="shared" si="2"/>
        <v>No</v>
      </c>
      <c r="G61" s="146"/>
      <c r="H61" s="146"/>
      <c r="I61" s="147" t="str">
        <f t="shared" si="3"/>
        <v>No</v>
      </c>
      <c r="J61" s="146"/>
      <c r="K61" s="147" t="str">
        <f t="shared" si="7"/>
        <v>Yes</v>
      </c>
      <c r="L61" s="147"/>
      <c r="M61" s="147">
        <f t="shared" si="4"/>
        <v>0</v>
      </c>
      <c r="N61" s="147">
        <f t="shared" si="0"/>
        <v>0</v>
      </c>
      <c r="O61" s="147"/>
      <c r="P61" s="146"/>
      <c r="Q61" s="149">
        <f t="shared" si="5"/>
        <v>0</v>
      </c>
      <c r="R61" s="149">
        <f t="shared" si="6"/>
        <v>0</v>
      </c>
    </row>
    <row r="62" spans="1:18" s="4" customFormat="1" x14ac:dyDescent="0.25">
      <c r="A62" s="1" t="s">
        <v>105</v>
      </c>
      <c r="B62" s="160" t="s">
        <v>659</v>
      </c>
      <c r="C62" s="21"/>
      <c r="D62" s="21"/>
      <c r="E62" s="145" t="str">
        <f t="shared" si="1"/>
        <v>No</v>
      </c>
      <c r="F62" s="145" t="str">
        <f t="shared" si="2"/>
        <v>No</v>
      </c>
      <c r="G62" s="146"/>
      <c r="H62" s="146"/>
      <c r="I62" s="147" t="str">
        <f t="shared" si="3"/>
        <v>No</v>
      </c>
      <c r="J62" s="146"/>
      <c r="K62" s="147" t="str">
        <f t="shared" si="7"/>
        <v>Yes</v>
      </c>
      <c r="L62" s="147"/>
      <c r="M62" s="147">
        <f t="shared" si="4"/>
        <v>0</v>
      </c>
      <c r="N62" s="147">
        <f t="shared" si="0"/>
        <v>0</v>
      </c>
      <c r="O62" s="147"/>
      <c r="P62" s="146"/>
      <c r="Q62" s="149">
        <f t="shared" si="5"/>
        <v>0</v>
      </c>
      <c r="R62" s="149">
        <f t="shared" si="6"/>
        <v>0</v>
      </c>
    </row>
    <row r="63" spans="1:18" s="4" customFormat="1" x14ac:dyDescent="0.25">
      <c r="A63" s="1" t="s">
        <v>106</v>
      </c>
      <c r="B63" s="160" t="s">
        <v>659</v>
      </c>
      <c r="C63" s="21"/>
      <c r="D63" s="21"/>
      <c r="E63" s="145" t="str">
        <f t="shared" si="1"/>
        <v>No</v>
      </c>
      <c r="F63" s="145" t="str">
        <f t="shared" si="2"/>
        <v>No</v>
      </c>
      <c r="G63" s="146"/>
      <c r="H63" s="146"/>
      <c r="I63" s="147" t="str">
        <f t="shared" si="3"/>
        <v>No</v>
      </c>
      <c r="J63" s="146"/>
      <c r="K63" s="147" t="str">
        <f t="shared" si="7"/>
        <v>Yes</v>
      </c>
      <c r="L63" s="147"/>
      <c r="M63" s="147">
        <f t="shared" si="4"/>
        <v>0</v>
      </c>
      <c r="N63" s="147">
        <f t="shared" si="0"/>
        <v>0</v>
      </c>
      <c r="O63" s="147"/>
      <c r="P63" s="146"/>
      <c r="Q63" s="149">
        <f t="shared" si="5"/>
        <v>0</v>
      </c>
      <c r="R63" s="149">
        <f t="shared" si="6"/>
        <v>0</v>
      </c>
    </row>
    <row r="64" spans="1:18" s="4" customFormat="1" x14ac:dyDescent="0.25">
      <c r="A64" s="1" t="s">
        <v>107</v>
      </c>
      <c r="B64" s="160" t="s">
        <v>659</v>
      </c>
      <c r="C64" s="21"/>
      <c r="D64" s="21"/>
      <c r="E64" s="145" t="str">
        <f t="shared" si="1"/>
        <v>No</v>
      </c>
      <c r="F64" s="145" t="str">
        <f t="shared" si="2"/>
        <v>No</v>
      </c>
      <c r="G64" s="146"/>
      <c r="H64" s="146"/>
      <c r="I64" s="147" t="str">
        <f t="shared" si="3"/>
        <v>No</v>
      </c>
      <c r="J64" s="146"/>
      <c r="K64" s="147" t="str">
        <f t="shared" si="7"/>
        <v>Yes</v>
      </c>
      <c r="L64" s="147"/>
      <c r="M64" s="147">
        <f t="shared" si="4"/>
        <v>0</v>
      </c>
      <c r="N64" s="147">
        <f t="shared" si="0"/>
        <v>0</v>
      </c>
      <c r="O64" s="147"/>
      <c r="P64" s="146"/>
      <c r="Q64" s="149">
        <f t="shared" si="5"/>
        <v>0</v>
      </c>
      <c r="R64" s="149">
        <f t="shared" si="6"/>
        <v>0</v>
      </c>
    </row>
    <row r="65" spans="1:18" s="4" customFormat="1" x14ac:dyDescent="0.25">
      <c r="A65" s="1" t="s">
        <v>108</v>
      </c>
      <c r="B65" s="160" t="s">
        <v>659</v>
      </c>
      <c r="C65" s="21"/>
      <c r="D65" s="21"/>
      <c r="E65" s="145" t="str">
        <f t="shared" si="1"/>
        <v>No</v>
      </c>
      <c r="F65" s="145" t="str">
        <f t="shared" si="2"/>
        <v>No</v>
      </c>
      <c r="G65" s="146"/>
      <c r="H65" s="146"/>
      <c r="I65" s="147" t="str">
        <f t="shared" si="3"/>
        <v>No</v>
      </c>
      <c r="J65" s="146"/>
      <c r="K65" s="147" t="str">
        <f t="shared" si="7"/>
        <v>Yes</v>
      </c>
      <c r="L65" s="147"/>
      <c r="M65" s="147">
        <f t="shared" si="4"/>
        <v>0</v>
      </c>
      <c r="N65" s="147">
        <f t="shared" si="0"/>
        <v>0</v>
      </c>
      <c r="O65" s="147"/>
      <c r="P65" s="146"/>
      <c r="Q65" s="149">
        <f t="shared" si="5"/>
        <v>0</v>
      </c>
      <c r="R65" s="149">
        <f t="shared" si="6"/>
        <v>0</v>
      </c>
    </row>
    <row r="66" spans="1:18" s="4" customFormat="1" x14ac:dyDescent="0.25">
      <c r="A66" s="1" t="s">
        <v>109</v>
      </c>
      <c r="B66" s="160" t="s">
        <v>659</v>
      </c>
      <c r="C66" s="21"/>
      <c r="D66" s="21"/>
      <c r="E66" s="145" t="str">
        <f t="shared" si="1"/>
        <v>No</v>
      </c>
      <c r="F66" s="145" t="str">
        <f t="shared" si="2"/>
        <v>No</v>
      </c>
      <c r="G66" s="146"/>
      <c r="H66" s="146"/>
      <c r="I66" s="147" t="str">
        <f t="shared" si="3"/>
        <v>No</v>
      </c>
      <c r="J66" s="146"/>
      <c r="K66" s="147" t="str">
        <f t="shared" si="7"/>
        <v>Yes</v>
      </c>
      <c r="L66" s="147"/>
      <c r="M66" s="147">
        <f t="shared" si="4"/>
        <v>0</v>
      </c>
      <c r="N66" s="147">
        <f t="shared" si="0"/>
        <v>0</v>
      </c>
      <c r="O66" s="147"/>
      <c r="P66" s="146"/>
      <c r="Q66" s="149">
        <f t="shared" si="5"/>
        <v>0</v>
      </c>
      <c r="R66" s="149">
        <f t="shared" si="6"/>
        <v>0</v>
      </c>
    </row>
    <row r="67" spans="1:18" s="4" customFormat="1" x14ac:dyDescent="0.25">
      <c r="A67" s="1" t="s">
        <v>110</v>
      </c>
      <c r="B67" s="160" t="s">
        <v>659</v>
      </c>
      <c r="C67" s="21"/>
      <c r="D67" s="21"/>
      <c r="E67" s="145" t="str">
        <f t="shared" si="1"/>
        <v>No</v>
      </c>
      <c r="F67" s="145" t="str">
        <f t="shared" si="2"/>
        <v>No</v>
      </c>
      <c r="G67" s="146"/>
      <c r="H67" s="146"/>
      <c r="I67" s="147" t="str">
        <f t="shared" si="3"/>
        <v>No</v>
      </c>
      <c r="J67" s="146"/>
      <c r="K67" s="147" t="str">
        <f t="shared" si="7"/>
        <v>Yes</v>
      </c>
      <c r="L67" s="147"/>
      <c r="M67" s="147">
        <f t="shared" si="4"/>
        <v>0</v>
      </c>
      <c r="N67" s="147">
        <f t="shared" si="0"/>
        <v>0</v>
      </c>
      <c r="O67" s="147"/>
      <c r="P67" s="146"/>
      <c r="Q67" s="149">
        <f t="shared" si="5"/>
        <v>0</v>
      </c>
      <c r="R67" s="149">
        <f t="shared" si="6"/>
        <v>0</v>
      </c>
    </row>
    <row r="68" spans="1:18" s="4" customFormat="1" x14ac:dyDescent="0.25">
      <c r="A68" s="1" t="s">
        <v>111</v>
      </c>
      <c r="B68" s="160" t="s">
        <v>659</v>
      </c>
      <c r="C68" s="21"/>
      <c r="D68" s="21"/>
      <c r="E68" s="145" t="str">
        <f t="shared" si="1"/>
        <v>No</v>
      </c>
      <c r="F68" s="145" t="str">
        <f t="shared" si="2"/>
        <v>No</v>
      </c>
      <c r="G68" s="146"/>
      <c r="H68" s="146"/>
      <c r="I68" s="147" t="str">
        <f t="shared" si="3"/>
        <v>No</v>
      </c>
      <c r="J68" s="146"/>
      <c r="K68" s="147" t="str">
        <f t="shared" si="7"/>
        <v>Yes</v>
      </c>
      <c r="L68" s="147"/>
      <c r="M68" s="147">
        <f t="shared" si="4"/>
        <v>0</v>
      </c>
      <c r="N68" s="147">
        <f t="shared" si="0"/>
        <v>0</v>
      </c>
      <c r="O68" s="147"/>
      <c r="P68" s="146"/>
      <c r="Q68" s="149">
        <f t="shared" si="5"/>
        <v>0</v>
      </c>
      <c r="R68" s="149">
        <f t="shared" si="6"/>
        <v>0</v>
      </c>
    </row>
    <row r="69" spans="1:18" s="4" customFormat="1" x14ac:dyDescent="0.25">
      <c r="A69" s="1" t="s">
        <v>112</v>
      </c>
      <c r="B69" s="160" t="s">
        <v>659</v>
      </c>
      <c r="C69" s="21"/>
      <c r="D69" s="21"/>
      <c r="E69" s="145" t="str">
        <f t="shared" si="1"/>
        <v>No</v>
      </c>
      <c r="F69" s="145" t="str">
        <f t="shared" si="2"/>
        <v>No</v>
      </c>
      <c r="G69" s="146"/>
      <c r="H69" s="146"/>
      <c r="I69" s="147" t="str">
        <f t="shared" si="3"/>
        <v>No</v>
      </c>
      <c r="J69" s="146"/>
      <c r="K69" s="147" t="str">
        <f t="shared" si="7"/>
        <v>Yes</v>
      </c>
      <c r="L69" s="147"/>
      <c r="M69" s="147">
        <f t="shared" si="4"/>
        <v>0</v>
      </c>
      <c r="N69" s="147">
        <f t="shared" si="0"/>
        <v>0</v>
      </c>
      <c r="O69" s="147"/>
      <c r="P69" s="146"/>
      <c r="Q69" s="149">
        <f t="shared" si="5"/>
        <v>0</v>
      </c>
      <c r="R69" s="149">
        <f t="shared" si="6"/>
        <v>0</v>
      </c>
    </row>
    <row r="70" spans="1:18" s="4" customFormat="1" x14ac:dyDescent="0.25">
      <c r="A70" s="1" t="s">
        <v>113</v>
      </c>
      <c r="B70" s="160" t="s">
        <v>659</v>
      </c>
      <c r="C70" s="21"/>
      <c r="D70" s="21"/>
      <c r="E70" s="145" t="str">
        <f t="shared" si="1"/>
        <v>No</v>
      </c>
      <c r="F70" s="145" t="str">
        <f t="shared" si="2"/>
        <v>No</v>
      </c>
      <c r="G70" s="146"/>
      <c r="H70" s="146"/>
      <c r="I70" s="147" t="str">
        <f t="shared" si="3"/>
        <v>No</v>
      </c>
      <c r="J70" s="146"/>
      <c r="K70" s="147" t="str">
        <f t="shared" si="7"/>
        <v>Yes</v>
      </c>
      <c r="L70" s="147"/>
      <c r="M70" s="147">
        <f t="shared" si="4"/>
        <v>0</v>
      </c>
      <c r="N70" s="147">
        <f t="shared" si="0"/>
        <v>0</v>
      </c>
      <c r="O70" s="147"/>
      <c r="P70" s="146"/>
      <c r="Q70" s="149">
        <f t="shared" si="5"/>
        <v>0</v>
      </c>
      <c r="R70" s="149">
        <f t="shared" si="6"/>
        <v>0</v>
      </c>
    </row>
    <row r="71" spans="1:18" s="4" customFormat="1" x14ac:dyDescent="0.25">
      <c r="A71" s="1" t="s">
        <v>114</v>
      </c>
      <c r="B71" s="160" t="s">
        <v>659</v>
      </c>
      <c r="C71" s="21"/>
      <c r="D71" s="21"/>
      <c r="E71" s="145" t="str">
        <f t="shared" si="1"/>
        <v>No</v>
      </c>
      <c r="F71" s="145" t="str">
        <f t="shared" si="2"/>
        <v>No</v>
      </c>
      <c r="G71" s="146"/>
      <c r="H71" s="146"/>
      <c r="I71" s="147" t="str">
        <f t="shared" si="3"/>
        <v>No</v>
      </c>
      <c r="J71" s="146"/>
      <c r="K71" s="147" t="str">
        <f t="shared" si="7"/>
        <v>Yes</v>
      </c>
      <c r="L71" s="147"/>
      <c r="M71" s="147">
        <f t="shared" si="4"/>
        <v>0</v>
      </c>
      <c r="N71" s="147">
        <f t="shared" si="0"/>
        <v>0</v>
      </c>
      <c r="O71" s="147"/>
      <c r="P71" s="146"/>
      <c r="Q71" s="149">
        <f t="shared" si="5"/>
        <v>0</v>
      </c>
      <c r="R71" s="149">
        <f t="shared" si="6"/>
        <v>0</v>
      </c>
    </row>
    <row r="72" spans="1:18" s="4" customFormat="1" x14ac:dyDescent="0.25">
      <c r="A72" s="1" t="s">
        <v>115</v>
      </c>
      <c r="B72" s="160" t="s">
        <v>659</v>
      </c>
      <c r="C72" s="21"/>
      <c r="D72" s="21"/>
      <c r="E72" s="145" t="str">
        <f t="shared" si="1"/>
        <v>No</v>
      </c>
      <c r="F72" s="145" t="str">
        <f t="shared" si="2"/>
        <v>No</v>
      </c>
      <c r="G72" s="146"/>
      <c r="H72" s="146"/>
      <c r="I72" s="147" t="str">
        <f t="shared" si="3"/>
        <v>No</v>
      </c>
      <c r="J72" s="146"/>
      <c r="K72" s="147" t="str">
        <f t="shared" si="7"/>
        <v>Yes</v>
      </c>
      <c r="L72" s="147"/>
      <c r="M72" s="147">
        <f t="shared" si="4"/>
        <v>0</v>
      </c>
      <c r="N72" s="147">
        <f t="shared" si="0"/>
        <v>0</v>
      </c>
      <c r="O72" s="147"/>
      <c r="P72" s="146"/>
      <c r="Q72" s="149">
        <f t="shared" si="5"/>
        <v>0</v>
      </c>
      <c r="R72" s="149">
        <f t="shared" si="6"/>
        <v>0</v>
      </c>
    </row>
    <row r="73" spans="1:18" s="4" customFormat="1" x14ac:dyDescent="0.25">
      <c r="A73" s="1" t="s">
        <v>116</v>
      </c>
      <c r="B73" s="160" t="s">
        <v>659</v>
      </c>
      <c r="C73" s="21"/>
      <c r="D73" s="21"/>
      <c r="E73" s="145" t="str">
        <f t="shared" si="1"/>
        <v>No</v>
      </c>
      <c r="F73" s="145" t="str">
        <f t="shared" si="2"/>
        <v>No</v>
      </c>
      <c r="G73" s="146"/>
      <c r="H73" s="146"/>
      <c r="I73" s="147" t="str">
        <f t="shared" si="3"/>
        <v>No</v>
      </c>
      <c r="J73" s="146"/>
      <c r="K73" s="147" t="str">
        <f t="shared" si="7"/>
        <v>Yes</v>
      </c>
      <c r="L73" s="147"/>
      <c r="M73" s="147">
        <f t="shared" si="4"/>
        <v>0</v>
      </c>
      <c r="N73" s="147">
        <f t="shared" si="0"/>
        <v>0</v>
      </c>
      <c r="O73" s="147"/>
      <c r="P73" s="146"/>
      <c r="Q73" s="149">
        <f t="shared" si="5"/>
        <v>0</v>
      </c>
      <c r="R73" s="149">
        <f t="shared" si="6"/>
        <v>0</v>
      </c>
    </row>
    <row r="74" spans="1:18" s="4" customFormat="1" x14ac:dyDescent="0.25">
      <c r="A74" s="1" t="s">
        <v>117</v>
      </c>
      <c r="B74" s="160" t="s">
        <v>659</v>
      </c>
      <c r="C74" s="21"/>
      <c r="D74" s="21"/>
      <c r="E74" s="145" t="str">
        <f t="shared" si="1"/>
        <v>No</v>
      </c>
      <c r="F74" s="145" t="str">
        <f t="shared" si="2"/>
        <v>No</v>
      </c>
      <c r="G74" s="146"/>
      <c r="H74" s="146"/>
      <c r="I74" s="147" t="str">
        <f t="shared" si="3"/>
        <v>No</v>
      </c>
      <c r="J74" s="146"/>
      <c r="K74" s="147" t="str">
        <f t="shared" si="7"/>
        <v>Yes</v>
      </c>
      <c r="L74" s="147"/>
      <c r="M74" s="147">
        <f t="shared" si="4"/>
        <v>0</v>
      </c>
      <c r="N74" s="147">
        <f t="shared" si="0"/>
        <v>0</v>
      </c>
      <c r="O74" s="147"/>
      <c r="P74" s="146"/>
      <c r="Q74" s="149">
        <f t="shared" si="5"/>
        <v>0</v>
      </c>
      <c r="R74" s="149">
        <f t="shared" si="6"/>
        <v>0</v>
      </c>
    </row>
    <row r="75" spans="1:18" s="4" customFormat="1" x14ac:dyDescent="0.25">
      <c r="A75" s="1" t="s">
        <v>118</v>
      </c>
      <c r="B75" s="160" t="s">
        <v>659</v>
      </c>
      <c r="C75" s="21"/>
      <c r="D75" s="21"/>
      <c r="E75" s="145" t="str">
        <f t="shared" si="1"/>
        <v>No</v>
      </c>
      <c r="F75" s="145" t="str">
        <f t="shared" si="2"/>
        <v>No</v>
      </c>
      <c r="G75" s="146"/>
      <c r="H75" s="146"/>
      <c r="I75" s="147" t="str">
        <f t="shared" si="3"/>
        <v>No</v>
      </c>
      <c r="J75" s="146"/>
      <c r="K75" s="147" t="str">
        <f t="shared" si="7"/>
        <v>Yes</v>
      </c>
      <c r="L75" s="147"/>
      <c r="M75" s="147">
        <f t="shared" si="4"/>
        <v>0</v>
      </c>
      <c r="N75" s="147">
        <f t="shared" si="0"/>
        <v>0</v>
      </c>
      <c r="O75" s="147"/>
      <c r="P75" s="146"/>
      <c r="Q75" s="149">
        <f t="shared" si="5"/>
        <v>0</v>
      </c>
      <c r="R75" s="149">
        <f t="shared" si="6"/>
        <v>0</v>
      </c>
    </row>
    <row r="76" spans="1:18" s="4" customFormat="1" x14ac:dyDescent="0.25">
      <c r="A76" s="1" t="s">
        <v>119</v>
      </c>
      <c r="B76" s="160" t="s">
        <v>659</v>
      </c>
      <c r="C76" s="21"/>
      <c r="D76" s="21"/>
      <c r="E76" s="145" t="str">
        <f t="shared" si="1"/>
        <v>No</v>
      </c>
      <c r="F76" s="145" t="str">
        <f t="shared" si="2"/>
        <v>No</v>
      </c>
      <c r="G76" s="146"/>
      <c r="H76" s="146"/>
      <c r="I76" s="147" t="str">
        <f t="shared" si="3"/>
        <v>No</v>
      </c>
      <c r="J76" s="146"/>
      <c r="K76" s="147" t="str">
        <f t="shared" si="7"/>
        <v>Yes</v>
      </c>
      <c r="L76" s="147"/>
      <c r="M76" s="147">
        <f t="shared" si="4"/>
        <v>0</v>
      </c>
      <c r="N76" s="147">
        <f t="shared" si="0"/>
        <v>0</v>
      </c>
      <c r="O76" s="147"/>
      <c r="P76" s="146"/>
      <c r="Q76" s="149">
        <f t="shared" si="5"/>
        <v>0</v>
      </c>
      <c r="R76" s="149">
        <f t="shared" si="6"/>
        <v>0</v>
      </c>
    </row>
    <row r="77" spans="1:18" s="4" customFormat="1" x14ac:dyDescent="0.25">
      <c r="A77" s="1" t="s">
        <v>120</v>
      </c>
      <c r="B77" s="160" t="s">
        <v>659</v>
      </c>
      <c r="C77" s="21"/>
      <c r="D77" s="21"/>
      <c r="E77" s="145" t="str">
        <f t="shared" si="1"/>
        <v>No</v>
      </c>
      <c r="F77" s="145" t="str">
        <f t="shared" si="2"/>
        <v>No</v>
      </c>
      <c r="G77" s="146"/>
      <c r="H77" s="146"/>
      <c r="I77" s="147" t="str">
        <f t="shared" si="3"/>
        <v>No</v>
      </c>
      <c r="J77" s="146"/>
      <c r="K77" s="147" t="str">
        <f t="shared" si="7"/>
        <v>Yes</v>
      </c>
      <c r="L77" s="147"/>
      <c r="M77" s="147">
        <f t="shared" si="4"/>
        <v>0</v>
      </c>
      <c r="N77" s="147">
        <f t="shared" si="0"/>
        <v>0</v>
      </c>
      <c r="O77" s="147"/>
      <c r="P77" s="146"/>
      <c r="Q77" s="149">
        <f t="shared" si="5"/>
        <v>0</v>
      </c>
      <c r="R77" s="149">
        <f t="shared" si="6"/>
        <v>0</v>
      </c>
    </row>
    <row r="78" spans="1:18" s="4" customFormat="1" x14ac:dyDescent="0.25">
      <c r="A78" s="1" t="s">
        <v>121</v>
      </c>
      <c r="B78" s="160" t="s">
        <v>659</v>
      </c>
      <c r="C78" s="21"/>
      <c r="D78" s="21"/>
      <c r="E78" s="145" t="str">
        <f t="shared" si="1"/>
        <v>No</v>
      </c>
      <c r="F78" s="145" t="str">
        <f t="shared" si="2"/>
        <v>No</v>
      </c>
      <c r="G78" s="146"/>
      <c r="H78" s="146"/>
      <c r="I78" s="147" t="str">
        <f t="shared" si="3"/>
        <v>No</v>
      </c>
      <c r="J78" s="146"/>
      <c r="K78" s="147" t="str">
        <f t="shared" si="7"/>
        <v>Yes</v>
      </c>
      <c r="L78" s="147"/>
      <c r="M78" s="147">
        <f t="shared" si="4"/>
        <v>0</v>
      </c>
      <c r="N78" s="147">
        <f t="shared" si="0"/>
        <v>0</v>
      </c>
      <c r="O78" s="147"/>
      <c r="P78" s="146"/>
      <c r="Q78" s="149">
        <f t="shared" si="5"/>
        <v>0</v>
      </c>
      <c r="R78" s="149">
        <f t="shared" si="6"/>
        <v>0</v>
      </c>
    </row>
    <row r="79" spans="1:18" s="4" customFormat="1" x14ac:dyDescent="0.25">
      <c r="A79" s="1" t="s">
        <v>122</v>
      </c>
      <c r="B79" s="160" t="s">
        <v>659</v>
      </c>
      <c r="C79" s="21"/>
      <c r="D79" s="21"/>
      <c r="E79" s="145" t="str">
        <f t="shared" si="1"/>
        <v>No</v>
      </c>
      <c r="F79" s="145" t="str">
        <f t="shared" si="2"/>
        <v>No</v>
      </c>
      <c r="G79" s="146"/>
      <c r="H79" s="146"/>
      <c r="I79" s="147" t="str">
        <f t="shared" si="3"/>
        <v>No</v>
      </c>
      <c r="J79" s="146"/>
      <c r="K79" s="147" t="str">
        <f t="shared" si="7"/>
        <v>Yes</v>
      </c>
      <c r="L79" s="147"/>
      <c r="M79" s="147">
        <f t="shared" si="4"/>
        <v>0</v>
      </c>
      <c r="N79" s="147">
        <f t="shared" si="0"/>
        <v>0</v>
      </c>
      <c r="O79" s="147"/>
      <c r="P79" s="146"/>
      <c r="Q79" s="149">
        <f t="shared" si="5"/>
        <v>0</v>
      </c>
      <c r="R79" s="149">
        <f t="shared" si="6"/>
        <v>0</v>
      </c>
    </row>
    <row r="80" spans="1:18" s="4" customFormat="1" x14ac:dyDescent="0.25">
      <c r="A80" s="1" t="s">
        <v>123</v>
      </c>
      <c r="B80" s="160" t="s">
        <v>659</v>
      </c>
      <c r="C80" s="21"/>
      <c r="D80" s="21"/>
      <c r="E80" s="145" t="str">
        <f t="shared" si="1"/>
        <v>No</v>
      </c>
      <c r="F80" s="145" t="str">
        <f t="shared" si="2"/>
        <v>No</v>
      </c>
      <c r="G80" s="146"/>
      <c r="H80" s="146"/>
      <c r="I80" s="147" t="str">
        <f t="shared" si="3"/>
        <v>No</v>
      </c>
      <c r="J80" s="146"/>
      <c r="K80" s="147" t="str">
        <f t="shared" si="7"/>
        <v>Yes</v>
      </c>
      <c r="L80" s="147"/>
      <c r="M80" s="147">
        <f t="shared" si="4"/>
        <v>0</v>
      </c>
      <c r="N80" s="147">
        <f t="shared" si="0"/>
        <v>0</v>
      </c>
      <c r="O80" s="147"/>
      <c r="P80" s="146"/>
      <c r="Q80" s="149">
        <f t="shared" si="5"/>
        <v>0</v>
      </c>
      <c r="R80" s="149">
        <f t="shared" si="6"/>
        <v>0</v>
      </c>
    </row>
    <row r="81" spans="1:18" s="4" customFormat="1" x14ac:dyDescent="0.25">
      <c r="A81" s="1" t="s">
        <v>133</v>
      </c>
      <c r="B81" s="160" t="s">
        <v>659</v>
      </c>
      <c r="C81" s="21"/>
      <c r="D81" s="21"/>
      <c r="E81" s="145" t="str">
        <f t="shared" si="1"/>
        <v>No</v>
      </c>
      <c r="F81" s="145" t="str">
        <f t="shared" si="2"/>
        <v>No</v>
      </c>
      <c r="G81" s="146"/>
      <c r="H81" s="146"/>
      <c r="I81" s="147" t="str">
        <f t="shared" si="3"/>
        <v>No</v>
      </c>
      <c r="J81" s="146"/>
      <c r="K81" s="147" t="str">
        <f t="shared" si="7"/>
        <v>Yes</v>
      </c>
      <c r="L81" s="147"/>
      <c r="M81" s="147">
        <f t="shared" si="4"/>
        <v>0</v>
      </c>
      <c r="N81" s="147">
        <f t="shared" si="0"/>
        <v>0</v>
      </c>
      <c r="O81" s="147"/>
      <c r="P81" s="146"/>
      <c r="Q81" s="149">
        <f t="shared" si="5"/>
        <v>0</v>
      </c>
      <c r="R81" s="149">
        <f t="shared" si="6"/>
        <v>0</v>
      </c>
    </row>
    <row r="82" spans="1:18" s="4" customFormat="1" x14ac:dyDescent="0.25">
      <c r="A82" s="1" t="s">
        <v>134</v>
      </c>
      <c r="B82" s="160" t="s">
        <v>659</v>
      </c>
      <c r="C82" s="21"/>
      <c r="D82" s="21"/>
      <c r="E82" s="145" t="str">
        <f t="shared" si="1"/>
        <v>No</v>
      </c>
      <c r="F82" s="145" t="str">
        <f t="shared" si="2"/>
        <v>No</v>
      </c>
      <c r="G82" s="146"/>
      <c r="H82" s="146"/>
      <c r="I82" s="147" t="str">
        <f t="shared" si="3"/>
        <v>No</v>
      </c>
      <c r="J82" s="146"/>
      <c r="K82" s="147" t="str">
        <f t="shared" si="7"/>
        <v>Yes</v>
      </c>
      <c r="L82" s="147"/>
      <c r="M82" s="147">
        <f t="shared" si="4"/>
        <v>0</v>
      </c>
      <c r="N82" s="147">
        <f t="shared" si="0"/>
        <v>0</v>
      </c>
      <c r="O82" s="147"/>
      <c r="P82" s="146"/>
      <c r="Q82" s="149">
        <f t="shared" si="5"/>
        <v>0</v>
      </c>
      <c r="R82" s="149">
        <f t="shared" si="6"/>
        <v>0</v>
      </c>
    </row>
    <row r="83" spans="1:18" s="4" customFormat="1" x14ac:dyDescent="0.25">
      <c r="A83" s="1" t="s">
        <v>135</v>
      </c>
      <c r="B83" s="160" t="s">
        <v>659</v>
      </c>
      <c r="C83" s="21"/>
      <c r="D83" s="21"/>
      <c r="E83" s="145" t="str">
        <f t="shared" si="1"/>
        <v>No</v>
      </c>
      <c r="F83" s="145" t="str">
        <f t="shared" si="2"/>
        <v>No</v>
      </c>
      <c r="G83" s="146"/>
      <c r="H83" s="146"/>
      <c r="I83" s="147" t="str">
        <f t="shared" si="3"/>
        <v>No</v>
      </c>
      <c r="J83" s="146"/>
      <c r="K83" s="147" t="str">
        <f t="shared" si="7"/>
        <v>Yes</v>
      </c>
      <c r="L83" s="147"/>
      <c r="M83" s="147">
        <f t="shared" si="4"/>
        <v>0</v>
      </c>
      <c r="N83" s="147">
        <f t="shared" si="0"/>
        <v>0</v>
      </c>
      <c r="O83" s="147"/>
      <c r="P83" s="146"/>
      <c r="Q83" s="149">
        <f t="shared" si="5"/>
        <v>0</v>
      </c>
      <c r="R83" s="149">
        <f t="shared" si="6"/>
        <v>0</v>
      </c>
    </row>
    <row r="84" spans="1:18" s="4" customFormat="1" x14ac:dyDescent="0.25">
      <c r="A84" s="1" t="s">
        <v>136</v>
      </c>
      <c r="B84" s="160" t="s">
        <v>659</v>
      </c>
      <c r="C84" s="21"/>
      <c r="D84" s="21"/>
      <c r="E84" s="145" t="str">
        <f t="shared" si="1"/>
        <v>No</v>
      </c>
      <c r="F84" s="145" t="str">
        <f t="shared" si="2"/>
        <v>No</v>
      </c>
      <c r="G84" s="146"/>
      <c r="H84" s="146"/>
      <c r="I84" s="147" t="str">
        <f t="shared" si="3"/>
        <v>No</v>
      </c>
      <c r="J84" s="146"/>
      <c r="K84" s="147" t="str">
        <f t="shared" si="7"/>
        <v>Yes</v>
      </c>
      <c r="L84" s="147"/>
      <c r="M84" s="147">
        <f t="shared" si="4"/>
        <v>0</v>
      </c>
      <c r="N84" s="147">
        <f t="shared" si="0"/>
        <v>0</v>
      </c>
      <c r="O84" s="147"/>
      <c r="P84" s="146"/>
      <c r="Q84" s="149">
        <f t="shared" si="5"/>
        <v>0</v>
      </c>
      <c r="R84" s="149">
        <f t="shared" si="6"/>
        <v>0</v>
      </c>
    </row>
    <row r="85" spans="1:18" s="4" customFormat="1" x14ac:dyDescent="0.25">
      <c r="A85" s="1" t="s">
        <v>137</v>
      </c>
      <c r="B85" s="160" t="s">
        <v>659</v>
      </c>
      <c r="C85" s="21"/>
      <c r="D85" s="21"/>
      <c r="E85" s="145" t="str">
        <f t="shared" si="1"/>
        <v>No</v>
      </c>
      <c r="F85" s="145" t="str">
        <f t="shared" si="2"/>
        <v>No</v>
      </c>
      <c r="G85" s="146"/>
      <c r="H85" s="146"/>
      <c r="I85" s="147" t="str">
        <f t="shared" si="3"/>
        <v>No</v>
      </c>
      <c r="J85" s="146"/>
      <c r="K85" s="147" t="str">
        <f t="shared" si="7"/>
        <v>Yes</v>
      </c>
      <c r="L85" s="147"/>
      <c r="M85" s="147">
        <f t="shared" si="4"/>
        <v>0</v>
      </c>
      <c r="N85" s="147">
        <f t="shared" si="0"/>
        <v>0</v>
      </c>
      <c r="O85" s="147"/>
      <c r="P85" s="146"/>
      <c r="Q85" s="149">
        <f t="shared" si="5"/>
        <v>0</v>
      </c>
      <c r="R85" s="149">
        <f t="shared" si="6"/>
        <v>0</v>
      </c>
    </row>
    <row r="86" spans="1:18" s="4" customFormat="1" x14ac:dyDescent="0.25">
      <c r="A86" s="1" t="s">
        <v>138</v>
      </c>
      <c r="B86" s="160" t="s">
        <v>659</v>
      </c>
      <c r="C86" s="21"/>
      <c r="D86" s="21"/>
      <c r="E86" s="145" t="str">
        <f t="shared" si="1"/>
        <v>No</v>
      </c>
      <c r="F86" s="145" t="str">
        <f t="shared" si="2"/>
        <v>No</v>
      </c>
      <c r="G86" s="146"/>
      <c r="H86" s="146"/>
      <c r="I86" s="147" t="str">
        <f t="shared" si="3"/>
        <v>No</v>
      </c>
      <c r="J86" s="146"/>
      <c r="K86" s="147" t="str">
        <f t="shared" si="7"/>
        <v>Yes</v>
      </c>
      <c r="L86" s="147"/>
      <c r="M86" s="147">
        <f t="shared" si="4"/>
        <v>0</v>
      </c>
      <c r="N86" s="147">
        <f t="shared" si="0"/>
        <v>0</v>
      </c>
      <c r="O86" s="147"/>
      <c r="P86" s="146"/>
      <c r="Q86" s="149">
        <f t="shared" si="5"/>
        <v>0</v>
      </c>
      <c r="R86" s="149">
        <f t="shared" si="6"/>
        <v>0</v>
      </c>
    </row>
    <row r="87" spans="1:18" s="4" customFormat="1" x14ac:dyDescent="0.25">
      <c r="A87" s="1" t="s">
        <v>139</v>
      </c>
      <c r="B87" s="160" t="s">
        <v>659</v>
      </c>
      <c r="C87" s="21"/>
      <c r="D87" s="21"/>
      <c r="E87" s="145" t="str">
        <f t="shared" si="1"/>
        <v>No</v>
      </c>
      <c r="F87" s="145" t="str">
        <f t="shared" si="2"/>
        <v>No</v>
      </c>
      <c r="G87" s="146"/>
      <c r="H87" s="146"/>
      <c r="I87" s="147" t="str">
        <f t="shared" si="3"/>
        <v>No</v>
      </c>
      <c r="J87" s="146"/>
      <c r="K87" s="147" t="str">
        <f t="shared" si="7"/>
        <v>Yes</v>
      </c>
      <c r="L87" s="147"/>
      <c r="M87" s="147">
        <f t="shared" si="4"/>
        <v>0</v>
      </c>
      <c r="N87" s="147">
        <f t="shared" si="0"/>
        <v>0</v>
      </c>
      <c r="O87" s="147"/>
      <c r="P87" s="146"/>
      <c r="Q87" s="149">
        <f t="shared" si="5"/>
        <v>0</v>
      </c>
      <c r="R87" s="149">
        <f t="shared" si="6"/>
        <v>0</v>
      </c>
    </row>
    <row r="88" spans="1:18" s="4" customFormat="1" x14ac:dyDescent="0.25">
      <c r="A88" s="1" t="s">
        <v>140</v>
      </c>
      <c r="B88" s="160" t="s">
        <v>659</v>
      </c>
      <c r="C88" s="21"/>
      <c r="D88" s="21"/>
      <c r="E88" s="145" t="str">
        <f t="shared" si="1"/>
        <v>No</v>
      </c>
      <c r="F88" s="145" t="str">
        <f t="shared" si="2"/>
        <v>No</v>
      </c>
      <c r="G88" s="146"/>
      <c r="H88" s="146"/>
      <c r="I88" s="147" t="str">
        <f t="shared" si="3"/>
        <v>No</v>
      </c>
      <c r="J88" s="146"/>
      <c r="K88" s="147" t="str">
        <f t="shared" si="7"/>
        <v>Yes</v>
      </c>
      <c r="L88" s="147"/>
      <c r="M88" s="147">
        <f t="shared" si="4"/>
        <v>0</v>
      </c>
      <c r="N88" s="147">
        <f t="shared" si="0"/>
        <v>0</v>
      </c>
      <c r="O88" s="147"/>
      <c r="P88" s="146"/>
      <c r="Q88" s="149">
        <f t="shared" si="5"/>
        <v>0</v>
      </c>
      <c r="R88" s="149">
        <f t="shared" si="6"/>
        <v>0</v>
      </c>
    </row>
    <row r="89" spans="1:18" s="4" customFormat="1" x14ac:dyDescent="0.25">
      <c r="A89" s="1" t="s">
        <v>141</v>
      </c>
      <c r="B89" s="160" t="s">
        <v>659</v>
      </c>
      <c r="C89" s="21"/>
      <c r="D89" s="21"/>
      <c r="E89" s="145" t="str">
        <f t="shared" si="1"/>
        <v>No</v>
      </c>
      <c r="F89" s="145" t="str">
        <f t="shared" si="2"/>
        <v>No</v>
      </c>
      <c r="G89" s="146"/>
      <c r="H89" s="146"/>
      <c r="I89" s="147" t="str">
        <f t="shared" si="3"/>
        <v>No</v>
      </c>
      <c r="J89" s="146"/>
      <c r="K89" s="147" t="str">
        <f t="shared" si="7"/>
        <v>Yes</v>
      </c>
      <c r="L89" s="147"/>
      <c r="M89" s="147">
        <f t="shared" si="4"/>
        <v>0</v>
      </c>
      <c r="N89" s="147">
        <f t="shared" si="0"/>
        <v>0</v>
      </c>
      <c r="O89" s="147"/>
      <c r="P89" s="146"/>
      <c r="Q89" s="149">
        <f t="shared" si="5"/>
        <v>0</v>
      </c>
      <c r="R89" s="149">
        <f t="shared" si="6"/>
        <v>0</v>
      </c>
    </row>
    <row r="90" spans="1:18" s="4" customFormat="1" x14ac:dyDescent="0.25">
      <c r="A90" s="1" t="s">
        <v>142</v>
      </c>
      <c r="B90" s="160" t="s">
        <v>659</v>
      </c>
      <c r="C90" s="21"/>
      <c r="D90" s="21"/>
      <c r="E90" s="145" t="str">
        <f t="shared" si="1"/>
        <v>No</v>
      </c>
      <c r="F90" s="145" t="str">
        <f t="shared" si="2"/>
        <v>No</v>
      </c>
      <c r="G90" s="146"/>
      <c r="H90" s="146"/>
      <c r="I90" s="147" t="str">
        <f t="shared" si="3"/>
        <v>No</v>
      </c>
      <c r="J90" s="146"/>
      <c r="K90" s="147" t="str">
        <f t="shared" si="7"/>
        <v>Yes</v>
      </c>
      <c r="L90" s="147"/>
      <c r="M90" s="147">
        <f t="shared" si="4"/>
        <v>0</v>
      </c>
      <c r="N90" s="147">
        <f t="shared" si="0"/>
        <v>0</v>
      </c>
      <c r="O90" s="147"/>
      <c r="P90" s="146"/>
      <c r="Q90" s="149">
        <f t="shared" si="5"/>
        <v>0</v>
      </c>
      <c r="R90" s="149">
        <f t="shared" si="6"/>
        <v>0</v>
      </c>
    </row>
    <row r="91" spans="1:18" s="4" customFormat="1" x14ac:dyDescent="0.25">
      <c r="A91" s="1" t="s">
        <v>143</v>
      </c>
      <c r="B91" s="160" t="s">
        <v>659</v>
      </c>
      <c r="C91" s="21"/>
      <c r="D91" s="21"/>
      <c r="E91" s="145" t="str">
        <f t="shared" si="1"/>
        <v>No</v>
      </c>
      <c r="F91" s="145" t="str">
        <f t="shared" si="2"/>
        <v>No</v>
      </c>
      <c r="G91" s="146"/>
      <c r="H91" s="146"/>
      <c r="I91" s="147" t="str">
        <f t="shared" si="3"/>
        <v>No</v>
      </c>
      <c r="J91" s="146"/>
      <c r="K91" s="147" t="str">
        <f t="shared" si="7"/>
        <v>Yes</v>
      </c>
      <c r="L91" s="147"/>
      <c r="M91" s="147">
        <f t="shared" si="4"/>
        <v>0</v>
      </c>
      <c r="N91" s="147">
        <f t="shared" si="0"/>
        <v>0</v>
      </c>
      <c r="O91" s="147"/>
      <c r="P91" s="146"/>
      <c r="Q91" s="149">
        <f t="shared" si="5"/>
        <v>0</v>
      </c>
      <c r="R91" s="149">
        <f t="shared" si="6"/>
        <v>0</v>
      </c>
    </row>
    <row r="92" spans="1:18" s="4" customFormat="1" x14ac:dyDescent="0.25">
      <c r="A92" s="1" t="s">
        <v>144</v>
      </c>
      <c r="B92" s="160" t="s">
        <v>659</v>
      </c>
      <c r="C92" s="21"/>
      <c r="D92" s="21"/>
      <c r="E92" s="145" t="str">
        <f t="shared" si="1"/>
        <v>No</v>
      </c>
      <c r="F92" s="145" t="str">
        <f t="shared" si="2"/>
        <v>No</v>
      </c>
      <c r="G92" s="146"/>
      <c r="H92" s="146"/>
      <c r="I92" s="147" t="str">
        <f t="shared" si="3"/>
        <v>No</v>
      </c>
      <c r="J92" s="146"/>
      <c r="K92" s="147" t="str">
        <f t="shared" si="7"/>
        <v>Yes</v>
      </c>
      <c r="L92" s="147"/>
      <c r="M92" s="147">
        <f t="shared" si="4"/>
        <v>0</v>
      </c>
      <c r="N92" s="147">
        <f t="shared" si="0"/>
        <v>0</v>
      </c>
      <c r="O92" s="147"/>
      <c r="P92" s="146"/>
      <c r="Q92" s="149">
        <f t="shared" si="5"/>
        <v>0</v>
      </c>
      <c r="R92" s="149">
        <f t="shared" si="6"/>
        <v>0</v>
      </c>
    </row>
    <row r="93" spans="1:18" s="4" customFormat="1" x14ac:dyDescent="0.25">
      <c r="A93" s="1" t="s">
        <v>145</v>
      </c>
      <c r="B93" s="160" t="s">
        <v>659</v>
      </c>
      <c r="C93" s="21"/>
      <c r="D93" s="21"/>
      <c r="E93" s="145" t="str">
        <f t="shared" si="1"/>
        <v>No</v>
      </c>
      <c r="F93" s="145" t="str">
        <f t="shared" si="2"/>
        <v>No</v>
      </c>
      <c r="G93" s="146"/>
      <c r="H93" s="146"/>
      <c r="I93" s="147" t="str">
        <f t="shared" si="3"/>
        <v>No</v>
      </c>
      <c r="J93" s="146"/>
      <c r="K93" s="147" t="str">
        <f t="shared" si="7"/>
        <v>Yes</v>
      </c>
      <c r="L93" s="147"/>
      <c r="M93" s="147">
        <f t="shared" si="4"/>
        <v>0</v>
      </c>
      <c r="N93" s="147">
        <f t="shared" si="0"/>
        <v>0</v>
      </c>
      <c r="O93" s="147"/>
      <c r="P93" s="146"/>
      <c r="Q93" s="149">
        <f t="shared" si="5"/>
        <v>0</v>
      </c>
      <c r="R93" s="149">
        <f t="shared" si="6"/>
        <v>0</v>
      </c>
    </row>
    <row r="94" spans="1:18" s="4" customFormat="1" x14ac:dyDescent="0.25">
      <c r="A94" s="1" t="s">
        <v>146</v>
      </c>
      <c r="B94" s="160" t="s">
        <v>659</v>
      </c>
      <c r="C94" s="21"/>
      <c r="D94" s="21"/>
      <c r="E94" s="145" t="str">
        <f t="shared" si="1"/>
        <v>No</v>
      </c>
      <c r="F94" s="145" t="str">
        <f t="shared" si="2"/>
        <v>No</v>
      </c>
      <c r="G94" s="146"/>
      <c r="H94" s="146"/>
      <c r="I94" s="147" t="str">
        <f t="shared" si="3"/>
        <v>No</v>
      </c>
      <c r="J94" s="146"/>
      <c r="K94" s="147" t="str">
        <f t="shared" si="7"/>
        <v>Yes</v>
      </c>
      <c r="L94" s="147"/>
      <c r="M94" s="147">
        <f t="shared" si="4"/>
        <v>0</v>
      </c>
      <c r="N94" s="147">
        <f t="shared" si="0"/>
        <v>0</v>
      </c>
      <c r="O94" s="147"/>
      <c r="P94" s="146"/>
      <c r="Q94" s="149">
        <f t="shared" si="5"/>
        <v>0</v>
      </c>
      <c r="R94" s="149">
        <f t="shared" si="6"/>
        <v>0</v>
      </c>
    </row>
    <row r="95" spans="1:18" s="4" customFormat="1" x14ac:dyDescent="0.25">
      <c r="A95" s="1" t="s">
        <v>147</v>
      </c>
      <c r="B95" s="160" t="s">
        <v>659</v>
      </c>
      <c r="C95" s="21"/>
      <c r="D95" s="21"/>
      <c r="E95" s="145" t="str">
        <f t="shared" si="1"/>
        <v>No</v>
      </c>
      <c r="F95" s="145" t="str">
        <f t="shared" si="2"/>
        <v>No</v>
      </c>
      <c r="G95" s="146"/>
      <c r="H95" s="146"/>
      <c r="I95" s="147" t="str">
        <f t="shared" si="3"/>
        <v>No</v>
      </c>
      <c r="J95" s="146"/>
      <c r="K95" s="147" t="str">
        <f t="shared" si="7"/>
        <v>Yes</v>
      </c>
      <c r="L95" s="147"/>
      <c r="M95" s="147">
        <f t="shared" si="4"/>
        <v>0</v>
      </c>
      <c r="N95" s="147">
        <f t="shared" si="0"/>
        <v>0</v>
      </c>
      <c r="O95" s="147"/>
      <c r="P95" s="146"/>
      <c r="Q95" s="149">
        <f t="shared" si="5"/>
        <v>0</v>
      </c>
      <c r="R95" s="149">
        <f t="shared" si="6"/>
        <v>0</v>
      </c>
    </row>
    <row r="96" spans="1:18" s="4" customFormat="1" x14ac:dyDescent="0.25">
      <c r="A96" s="1" t="s">
        <v>148</v>
      </c>
      <c r="B96" s="160" t="s">
        <v>659</v>
      </c>
      <c r="C96" s="21"/>
      <c r="D96" s="21"/>
      <c r="E96" s="145" t="str">
        <f t="shared" ref="E96:E159" si="8">IFERROR(IF(C96/D96&gt;=0.75,"No","Yes"),"No")</f>
        <v>No</v>
      </c>
      <c r="F96" s="145" t="str">
        <f t="shared" ref="F96:F159" si="9">IF(D96&gt;100000,"Yes","No")</f>
        <v>No</v>
      </c>
      <c r="G96" s="146"/>
      <c r="H96" s="146"/>
      <c r="I96" s="147" t="str">
        <f t="shared" ref="I96:I159" si="10">IF(OR(H96=G96,H96&gt;G96),"No","Yes")</f>
        <v>No</v>
      </c>
      <c r="J96" s="146"/>
      <c r="K96" s="147" t="str">
        <f t="shared" ref="K96:K159" si="11">IF(OR(J96&gt;G96,J96=G96),"Yes","No")</f>
        <v>Yes</v>
      </c>
      <c r="L96" s="147"/>
      <c r="M96" s="147">
        <f t="shared" ref="M96:M159" si="12">D96*0.75</f>
        <v>0</v>
      </c>
      <c r="N96" s="147">
        <f t="shared" ref="N96:N159" si="13">IF(E96="No",0,IF(K96="Yes",0,M96-C96))</f>
        <v>0</v>
      </c>
      <c r="O96" s="147"/>
      <c r="P96" s="146"/>
      <c r="Q96" s="149">
        <f t="shared" ref="Q96:Q159" si="14">P96*N96*8</f>
        <v>0</v>
      </c>
      <c r="R96" s="149">
        <f t="shared" ref="R96:R159" si="15">IF(F96="Yes",0,IF(OR(B96="Hourly",P96&gt;0),0,N96*8/52))</f>
        <v>0</v>
      </c>
    </row>
    <row r="97" spans="1:18" s="4" customFormat="1" x14ac:dyDescent="0.25">
      <c r="A97" s="1" t="s">
        <v>149</v>
      </c>
      <c r="B97" s="160" t="s">
        <v>659</v>
      </c>
      <c r="C97" s="21"/>
      <c r="D97" s="21"/>
      <c r="E97" s="145" t="str">
        <f t="shared" si="8"/>
        <v>No</v>
      </c>
      <c r="F97" s="145" t="str">
        <f t="shared" si="9"/>
        <v>No</v>
      </c>
      <c r="G97" s="146"/>
      <c r="H97" s="146"/>
      <c r="I97" s="147" t="str">
        <f t="shared" si="10"/>
        <v>No</v>
      </c>
      <c r="J97" s="146"/>
      <c r="K97" s="147" t="str">
        <f t="shared" si="11"/>
        <v>Yes</v>
      </c>
      <c r="L97" s="147"/>
      <c r="M97" s="147">
        <f t="shared" si="12"/>
        <v>0</v>
      </c>
      <c r="N97" s="147">
        <f t="shared" si="13"/>
        <v>0</v>
      </c>
      <c r="O97" s="147"/>
      <c r="P97" s="146"/>
      <c r="Q97" s="149">
        <f t="shared" si="14"/>
        <v>0</v>
      </c>
      <c r="R97" s="149">
        <f t="shared" si="15"/>
        <v>0</v>
      </c>
    </row>
    <row r="98" spans="1:18" s="4" customFormat="1" x14ac:dyDescent="0.25">
      <c r="A98" s="1" t="s">
        <v>150</v>
      </c>
      <c r="B98" s="160" t="s">
        <v>659</v>
      </c>
      <c r="C98" s="21"/>
      <c r="D98" s="21"/>
      <c r="E98" s="145" t="str">
        <f t="shared" si="8"/>
        <v>No</v>
      </c>
      <c r="F98" s="145" t="str">
        <f t="shared" si="9"/>
        <v>No</v>
      </c>
      <c r="G98" s="146"/>
      <c r="H98" s="146"/>
      <c r="I98" s="147" t="str">
        <f t="shared" si="10"/>
        <v>No</v>
      </c>
      <c r="J98" s="146"/>
      <c r="K98" s="147" t="str">
        <f t="shared" si="11"/>
        <v>Yes</v>
      </c>
      <c r="L98" s="147"/>
      <c r="M98" s="147">
        <f t="shared" si="12"/>
        <v>0</v>
      </c>
      <c r="N98" s="147">
        <f t="shared" si="13"/>
        <v>0</v>
      </c>
      <c r="O98" s="147"/>
      <c r="P98" s="146"/>
      <c r="Q98" s="149">
        <f t="shared" si="14"/>
        <v>0</v>
      </c>
      <c r="R98" s="149">
        <f t="shared" si="15"/>
        <v>0</v>
      </c>
    </row>
    <row r="99" spans="1:18" s="4" customFormat="1" x14ac:dyDescent="0.25">
      <c r="A99" s="1" t="s">
        <v>151</v>
      </c>
      <c r="B99" s="160" t="s">
        <v>659</v>
      </c>
      <c r="C99" s="21"/>
      <c r="D99" s="21"/>
      <c r="E99" s="145" t="str">
        <f t="shared" si="8"/>
        <v>No</v>
      </c>
      <c r="F99" s="145" t="str">
        <f t="shared" si="9"/>
        <v>No</v>
      </c>
      <c r="G99" s="146"/>
      <c r="H99" s="146"/>
      <c r="I99" s="147" t="str">
        <f t="shared" si="10"/>
        <v>No</v>
      </c>
      <c r="J99" s="146"/>
      <c r="K99" s="147" t="str">
        <f t="shared" si="11"/>
        <v>Yes</v>
      </c>
      <c r="L99" s="147"/>
      <c r="M99" s="147">
        <f t="shared" si="12"/>
        <v>0</v>
      </c>
      <c r="N99" s="147">
        <f t="shared" si="13"/>
        <v>0</v>
      </c>
      <c r="O99" s="147"/>
      <c r="P99" s="146"/>
      <c r="Q99" s="149">
        <f t="shared" si="14"/>
        <v>0</v>
      </c>
      <c r="R99" s="149">
        <f t="shared" si="15"/>
        <v>0</v>
      </c>
    </row>
    <row r="100" spans="1:18" s="4" customFormat="1" x14ac:dyDescent="0.25">
      <c r="A100" s="1" t="s">
        <v>152</v>
      </c>
      <c r="B100" s="160" t="s">
        <v>659</v>
      </c>
      <c r="C100" s="21"/>
      <c r="D100" s="21"/>
      <c r="E100" s="145" t="str">
        <f t="shared" si="8"/>
        <v>No</v>
      </c>
      <c r="F100" s="145" t="str">
        <f t="shared" si="9"/>
        <v>No</v>
      </c>
      <c r="G100" s="146"/>
      <c r="H100" s="146"/>
      <c r="I100" s="147" t="str">
        <f t="shared" si="10"/>
        <v>No</v>
      </c>
      <c r="J100" s="146"/>
      <c r="K100" s="147" t="str">
        <f t="shared" si="11"/>
        <v>Yes</v>
      </c>
      <c r="L100" s="147"/>
      <c r="M100" s="147">
        <f t="shared" si="12"/>
        <v>0</v>
      </c>
      <c r="N100" s="147">
        <f t="shared" si="13"/>
        <v>0</v>
      </c>
      <c r="O100" s="147"/>
      <c r="P100" s="146"/>
      <c r="Q100" s="149">
        <f t="shared" si="14"/>
        <v>0</v>
      </c>
      <c r="R100" s="149">
        <f t="shared" si="15"/>
        <v>0</v>
      </c>
    </row>
    <row r="101" spans="1:18" s="4" customFormat="1" x14ac:dyDescent="0.25">
      <c r="A101" s="1" t="s">
        <v>153</v>
      </c>
      <c r="B101" s="160" t="s">
        <v>659</v>
      </c>
      <c r="C101" s="21"/>
      <c r="D101" s="21"/>
      <c r="E101" s="145" t="str">
        <f t="shared" si="8"/>
        <v>No</v>
      </c>
      <c r="F101" s="145" t="str">
        <f t="shared" si="9"/>
        <v>No</v>
      </c>
      <c r="G101" s="146"/>
      <c r="H101" s="146"/>
      <c r="I101" s="147" t="str">
        <f t="shared" si="10"/>
        <v>No</v>
      </c>
      <c r="J101" s="146"/>
      <c r="K101" s="147" t="str">
        <f t="shared" si="11"/>
        <v>Yes</v>
      </c>
      <c r="L101" s="147"/>
      <c r="M101" s="147">
        <f t="shared" si="12"/>
        <v>0</v>
      </c>
      <c r="N101" s="147">
        <f t="shared" si="13"/>
        <v>0</v>
      </c>
      <c r="O101" s="147"/>
      <c r="P101" s="146"/>
      <c r="Q101" s="149">
        <f t="shared" si="14"/>
        <v>0</v>
      </c>
      <c r="R101" s="149">
        <f t="shared" si="15"/>
        <v>0</v>
      </c>
    </row>
    <row r="102" spans="1:18" s="4" customFormat="1" x14ac:dyDescent="0.25">
      <c r="A102" s="1" t="s">
        <v>154</v>
      </c>
      <c r="B102" s="160" t="s">
        <v>659</v>
      </c>
      <c r="C102" s="21"/>
      <c r="D102" s="21"/>
      <c r="E102" s="145" t="str">
        <f t="shared" si="8"/>
        <v>No</v>
      </c>
      <c r="F102" s="145" t="str">
        <f t="shared" si="9"/>
        <v>No</v>
      </c>
      <c r="G102" s="146"/>
      <c r="H102" s="146"/>
      <c r="I102" s="147" t="str">
        <f t="shared" si="10"/>
        <v>No</v>
      </c>
      <c r="J102" s="146"/>
      <c r="K102" s="147" t="str">
        <f t="shared" si="11"/>
        <v>Yes</v>
      </c>
      <c r="L102" s="147"/>
      <c r="M102" s="147">
        <f t="shared" si="12"/>
        <v>0</v>
      </c>
      <c r="N102" s="147">
        <f t="shared" si="13"/>
        <v>0</v>
      </c>
      <c r="O102" s="147"/>
      <c r="P102" s="146"/>
      <c r="Q102" s="149">
        <f t="shared" si="14"/>
        <v>0</v>
      </c>
      <c r="R102" s="149">
        <f t="shared" si="15"/>
        <v>0</v>
      </c>
    </row>
    <row r="103" spans="1:18" s="4" customFormat="1" x14ac:dyDescent="0.25">
      <c r="A103" s="1" t="s">
        <v>155</v>
      </c>
      <c r="B103" s="160" t="s">
        <v>659</v>
      </c>
      <c r="C103" s="21"/>
      <c r="D103" s="21"/>
      <c r="E103" s="145" t="str">
        <f t="shared" si="8"/>
        <v>No</v>
      </c>
      <c r="F103" s="145" t="str">
        <f t="shared" si="9"/>
        <v>No</v>
      </c>
      <c r="G103" s="146"/>
      <c r="H103" s="146"/>
      <c r="I103" s="147" t="str">
        <f t="shared" si="10"/>
        <v>No</v>
      </c>
      <c r="J103" s="146"/>
      <c r="K103" s="147" t="str">
        <f t="shared" si="11"/>
        <v>Yes</v>
      </c>
      <c r="L103" s="147"/>
      <c r="M103" s="147">
        <f t="shared" si="12"/>
        <v>0</v>
      </c>
      <c r="N103" s="147">
        <f t="shared" si="13"/>
        <v>0</v>
      </c>
      <c r="O103" s="147"/>
      <c r="P103" s="146"/>
      <c r="Q103" s="149">
        <f t="shared" si="14"/>
        <v>0</v>
      </c>
      <c r="R103" s="149">
        <f t="shared" si="15"/>
        <v>0</v>
      </c>
    </row>
    <row r="104" spans="1:18" s="4" customFormat="1" x14ac:dyDescent="0.25">
      <c r="A104" s="1" t="s">
        <v>156</v>
      </c>
      <c r="B104" s="160" t="s">
        <v>659</v>
      </c>
      <c r="C104" s="21"/>
      <c r="D104" s="21"/>
      <c r="E104" s="145" t="str">
        <f t="shared" si="8"/>
        <v>No</v>
      </c>
      <c r="F104" s="145" t="str">
        <f t="shared" si="9"/>
        <v>No</v>
      </c>
      <c r="G104" s="146"/>
      <c r="H104" s="146"/>
      <c r="I104" s="147" t="str">
        <f t="shared" si="10"/>
        <v>No</v>
      </c>
      <c r="J104" s="146"/>
      <c r="K104" s="147" t="str">
        <f t="shared" si="11"/>
        <v>Yes</v>
      </c>
      <c r="L104" s="147"/>
      <c r="M104" s="147">
        <f t="shared" si="12"/>
        <v>0</v>
      </c>
      <c r="N104" s="147">
        <f t="shared" si="13"/>
        <v>0</v>
      </c>
      <c r="O104" s="147"/>
      <c r="P104" s="146"/>
      <c r="Q104" s="149">
        <f t="shared" si="14"/>
        <v>0</v>
      </c>
      <c r="R104" s="149">
        <f t="shared" si="15"/>
        <v>0</v>
      </c>
    </row>
    <row r="105" spans="1:18" s="4" customFormat="1" x14ac:dyDescent="0.25">
      <c r="A105" s="1" t="s">
        <v>157</v>
      </c>
      <c r="B105" s="160" t="s">
        <v>659</v>
      </c>
      <c r="C105" s="21"/>
      <c r="D105" s="21"/>
      <c r="E105" s="145" t="str">
        <f t="shared" si="8"/>
        <v>No</v>
      </c>
      <c r="F105" s="145" t="str">
        <f t="shared" si="9"/>
        <v>No</v>
      </c>
      <c r="G105" s="146"/>
      <c r="H105" s="146"/>
      <c r="I105" s="147" t="str">
        <f t="shared" si="10"/>
        <v>No</v>
      </c>
      <c r="J105" s="146"/>
      <c r="K105" s="147" t="str">
        <f t="shared" si="11"/>
        <v>Yes</v>
      </c>
      <c r="L105" s="147"/>
      <c r="M105" s="147">
        <f t="shared" si="12"/>
        <v>0</v>
      </c>
      <c r="N105" s="147">
        <f t="shared" si="13"/>
        <v>0</v>
      </c>
      <c r="O105" s="147"/>
      <c r="P105" s="146"/>
      <c r="Q105" s="149">
        <f t="shared" si="14"/>
        <v>0</v>
      </c>
      <c r="R105" s="149">
        <f t="shared" si="15"/>
        <v>0</v>
      </c>
    </row>
    <row r="106" spans="1:18" s="4" customFormat="1" x14ac:dyDescent="0.25">
      <c r="A106" s="1" t="s">
        <v>158</v>
      </c>
      <c r="B106" s="160" t="s">
        <v>659</v>
      </c>
      <c r="C106" s="21"/>
      <c r="D106" s="21"/>
      <c r="E106" s="145" t="str">
        <f t="shared" si="8"/>
        <v>No</v>
      </c>
      <c r="F106" s="145" t="str">
        <f t="shared" si="9"/>
        <v>No</v>
      </c>
      <c r="G106" s="146"/>
      <c r="H106" s="146"/>
      <c r="I106" s="147" t="str">
        <f t="shared" si="10"/>
        <v>No</v>
      </c>
      <c r="J106" s="146"/>
      <c r="K106" s="147" t="str">
        <f t="shared" si="11"/>
        <v>Yes</v>
      </c>
      <c r="L106" s="147"/>
      <c r="M106" s="147">
        <f t="shared" si="12"/>
        <v>0</v>
      </c>
      <c r="N106" s="147">
        <f t="shared" si="13"/>
        <v>0</v>
      </c>
      <c r="O106" s="147"/>
      <c r="P106" s="146"/>
      <c r="Q106" s="149">
        <f t="shared" si="14"/>
        <v>0</v>
      </c>
      <c r="R106" s="149">
        <f t="shared" si="15"/>
        <v>0</v>
      </c>
    </row>
    <row r="107" spans="1:18" s="4" customFormat="1" x14ac:dyDescent="0.25">
      <c r="A107" s="1" t="s">
        <v>159</v>
      </c>
      <c r="B107" s="160" t="s">
        <v>659</v>
      </c>
      <c r="C107" s="21"/>
      <c r="D107" s="21"/>
      <c r="E107" s="145" t="str">
        <f t="shared" si="8"/>
        <v>No</v>
      </c>
      <c r="F107" s="145" t="str">
        <f t="shared" si="9"/>
        <v>No</v>
      </c>
      <c r="G107" s="146"/>
      <c r="H107" s="146"/>
      <c r="I107" s="147" t="str">
        <f t="shared" si="10"/>
        <v>No</v>
      </c>
      <c r="J107" s="146"/>
      <c r="K107" s="147" t="str">
        <f t="shared" si="11"/>
        <v>Yes</v>
      </c>
      <c r="L107" s="147"/>
      <c r="M107" s="147">
        <f t="shared" si="12"/>
        <v>0</v>
      </c>
      <c r="N107" s="147">
        <f t="shared" si="13"/>
        <v>0</v>
      </c>
      <c r="O107" s="147"/>
      <c r="P107" s="146"/>
      <c r="Q107" s="149">
        <f t="shared" si="14"/>
        <v>0</v>
      </c>
      <c r="R107" s="149">
        <f t="shared" si="15"/>
        <v>0</v>
      </c>
    </row>
    <row r="108" spans="1:18" s="4" customFormat="1" x14ac:dyDescent="0.25">
      <c r="A108" s="1" t="s">
        <v>160</v>
      </c>
      <c r="B108" s="160" t="s">
        <v>659</v>
      </c>
      <c r="C108" s="21"/>
      <c r="D108" s="21"/>
      <c r="E108" s="145" t="str">
        <f t="shared" si="8"/>
        <v>No</v>
      </c>
      <c r="F108" s="145" t="str">
        <f t="shared" si="9"/>
        <v>No</v>
      </c>
      <c r="G108" s="146"/>
      <c r="H108" s="146"/>
      <c r="I108" s="147" t="str">
        <f t="shared" si="10"/>
        <v>No</v>
      </c>
      <c r="J108" s="146"/>
      <c r="K108" s="147" t="str">
        <f t="shared" si="11"/>
        <v>Yes</v>
      </c>
      <c r="L108" s="147"/>
      <c r="M108" s="147">
        <f t="shared" si="12"/>
        <v>0</v>
      </c>
      <c r="N108" s="147">
        <f t="shared" si="13"/>
        <v>0</v>
      </c>
      <c r="O108" s="147"/>
      <c r="P108" s="146"/>
      <c r="Q108" s="149">
        <f t="shared" si="14"/>
        <v>0</v>
      </c>
      <c r="R108" s="149">
        <f t="shared" si="15"/>
        <v>0</v>
      </c>
    </row>
    <row r="109" spans="1:18" s="4" customFormat="1" x14ac:dyDescent="0.25">
      <c r="A109" s="1" t="s">
        <v>161</v>
      </c>
      <c r="B109" s="160" t="s">
        <v>659</v>
      </c>
      <c r="C109" s="21"/>
      <c r="D109" s="21"/>
      <c r="E109" s="145" t="str">
        <f t="shared" si="8"/>
        <v>No</v>
      </c>
      <c r="F109" s="145" t="str">
        <f t="shared" si="9"/>
        <v>No</v>
      </c>
      <c r="G109" s="146"/>
      <c r="H109" s="146"/>
      <c r="I109" s="147" t="str">
        <f t="shared" si="10"/>
        <v>No</v>
      </c>
      <c r="J109" s="146"/>
      <c r="K109" s="147" t="str">
        <f t="shared" si="11"/>
        <v>Yes</v>
      </c>
      <c r="L109" s="147"/>
      <c r="M109" s="147">
        <f t="shared" si="12"/>
        <v>0</v>
      </c>
      <c r="N109" s="147">
        <f t="shared" si="13"/>
        <v>0</v>
      </c>
      <c r="O109" s="147"/>
      <c r="P109" s="146"/>
      <c r="Q109" s="149">
        <f t="shared" si="14"/>
        <v>0</v>
      </c>
      <c r="R109" s="149">
        <f t="shared" si="15"/>
        <v>0</v>
      </c>
    </row>
    <row r="110" spans="1:18" s="4" customFormat="1" x14ac:dyDescent="0.25">
      <c r="A110" s="1" t="s">
        <v>162</v>
      </c>
      <c r="B110" s="160" t="s">
        <v>659</v>
      </c>
      <c r="C110" s="21"/>
      <c r="D110" s="21"/>
      <c r="E110" s="145" t="str">
        <f t="shared" si="8"/>
        <v>No</v>
      </c>
      <c r="F110" s="145" t="str">
        <f t="shared" si="9"/>
        <v>No</v>
      </c>
      <c r="G110" s="146"/>
      <c r="H110" s="146"/>
      <c r="I110" s="147" t="str">
        <f t="shared" si="10"/>
        <v>No</v>
      </c>
      <c r="J110" s="146"/>
      <c r="K110" s="147" t="str">
        <f t="shared" si="11"/>
        <v>Yes</v>
      </c>
      <c r="L110" s="147"/>
      <c r="M110" s="147">
        <f t="shared" si="12"/>
        <v>0</v>
      </c>
      <c r="N110" s="147">
        <f t="shared" si="13"/>
        <v>0</v>
      </c>
      <c r="O110" s="147"/>
      <c r="P110" s="146"/>
      <c r="Q110" s="149">
        <f t="shared" si="14"/>
        <v>0</v>
      </c>
      <c r="R110" s="149">
        <f t="shared" si="15"/>
        <v>0</v>
      </c>
    </row>
    <row r="111" spans="1:18" s="4" customFormat="1" x14ac:dyDescent="0.25">
      <c r="A111" s="1" t="s">
        <v>163</v>
      </c>
      <c r="B111" s="160" t="s">
        <v>659</v>
      </c>
      <c r="C111" s="21"/>
      <c r="D111" s="21"/>
      <c r="E111" s="145" t="str">
        <f t="shared" si="8"/>
        <v>No</v>
      </c>
      <c r="F111" s="145" t="str">
        <f t="shared" si="9"/>
        <v>No</v>
      </c>
      <c r="G111" s="146"/>
      <c r="H111" s="146"/>
      <c r="I111" s="147" t="str">
        <f t="shared" si="10"/>
        <v>No</v>
      </c>
      <c r="J111" s="146"/>
      <c r="K111" s="147" t="str">
        <f t="shared" si="11"/>
        <v>Yes</v>
      </c>
      <c r="L111" s="147"/>
      <c r="M111" s="147">
        <f t="shared" si="12"/>
        <v>0</v>
      </c>
      <c r="N111" s="147">
        <f t="shared" si="13"/>
        <v>0</v>
      </c>
      <c r="O111" s="147"/>
      <c r="P111" s="146"/>
      <c r="Q111" s="149">
        <f t="shared" si="14"/>
        <v>0</v>
      </c>
      <c r="R111" s="149">
        <f t="shared" si="15"/>
        <v>0</v>
      </c>
    </row>
    <row r="112" spans="1:18" s="4" customFormat="1" x14ac:dyDescent="0.25">
      <c r="A112" s="1" t="s">
        <v>164</v>
      </c>
      <c r="B112" s="160" t="s">
        <v>659</v>
      </c>
      <c r="C112" s="21"/>
      <c r="D112" s="21"/>
      <c r="E112" s="145" t="str">
        <f t="shared" si="8"/>
        <v>No</v>
      </c>
      <c r="F112" s="145" t="str">
        <f t="shared" si="9"/>
        <v>No</v>
      </c>
      <c r="G112" s="146"/>
      <c r="H112" s="146"/>
      <c r="I112" s="147" t="str">
        <f t="shared" si="10"/>
        <v>No</v>
      </c>
      <c r="J112" s="146"/>
      <c r="K112" s="147" t="str">
        <f t="shared" si="11"/>
        <v>Yes</v>
      </c>
      <c r="L112" s="147"/>
      <c r="M112" s="147">
        <f t="shared" si="12"/>
        <v>0</v>
      </c>
      <c r="N112" s="147">
        <f t="shared" si="13"/>
        <v>0</v>
      </c>
      <c r="O112" s="147"/>
      <c r="P112" s="146"/>
      <c r="Q112" s="149">
        <f t="shared" si="14"/>
        <v>0</v>
      </c>
      <c r="R112" s="149">
        <f t="shared" si="15"/>
        <v>0</v>
      </c>
    </row>
    <row r="113" spans="1:18" s="4" customFormat="1" x14ac:dyDescent="0.25">
      <c r="A113" s="1" t="s">
        <v>165</v>
      </c>
      <c r="B113" s="160" t="s">
        <v>659</v>
      </c>
      <c r="C113" s="21"/>
      <c r="D113" s="21"/>
      <c r="E113" s="145" t="str">
        <f t="shared" si="8"/>
        <v>No</v>
      </c>
      <c r="F113" s="145" t="str">
        <f t="shared" si="9"/>
        <v>No</v>
      </c>
      <c r="G113" s="146"/>
      <c r="H113" s="146"/>
      <c r="I113" s="147" t="str">
        <f t="shared" si="10"/>
        <v>No</v>
      </c>
      <c r="J113" s="146"/>
      <c r="K113" s="147" t="str">
        <f t="shared" si="11"/>
        <v>Yes</v>
      </c>
      <c r="L113" s="147"/>
      <c r="M113" s="147">
        <f t="shared" si="12"/>
        <v>0</v>
      </c>
      <c r="N113" s="147">
        <f t="shared" si="13"/>
        <v>0</v>
      </c>
      <c r="O113" s="147"/>
      <c r="P113" s="146"/>
      <c r="Q113" s="149">
        <f t="shared" si="14"/>
        <v>0</v>
      </c>
      <c r="R113" s="149">
        <f t="shared" si="15"/>
        <v>0</v>
      </c>
    </row>
    <row r="114" spans="1:18" s="4" customFormat="1" x14ac:dyDescent="0.25">
      <c r="A114" s="1" t="s">
        <v>166</v>
      </c>
      <c r="B114" s="160" t="s">
        <v>659</v>
      </c>
      <c r="C114" s="21"/>
      <c r="D114" s="21"/>
      <c r="E114" s="145" t="str">
        <f t="shared" si="8"/>
        <v>No</v>
      </c>
      <c r="F114" s="145" t="str">
        <f t="shared" si="9"/>
        <v>No</v>
      </c>
      <c r="G114" s="146"/>
      <c r="H114" s="146"/>
      <c r="I114" s="147" t="str">
        <f t="shared" si="10"/>
        <v>No</v>
      </c>
      <c r="J114" s="146"/>
      <c r="K114" s="147" t="str">
        <f t="shared" si="11"/>
        <v>Yes</v>
      </c>
      <c r="L114" s="147"/>
      <c r="M114" s="147">
        <f t="shared" si="12"/>
        <v>0</v>
      </c>
      <c r="N114" s="147">
        <f t="shared" si="13"/>
        <v>0</v>
      </c>
      <c r="O114" s="147"/>
      <c r="P114" s="146"/>
      <c r="Q114" s="149">
        <f t="shared" si="14"/>
        <v>0</v>
      </c>
      <c r="R114" s="149">
        <f t="shared" si="15"/>
        <v>0</v>
      </c>
    </row>
    <row r="115" spans="1:18" s="4" customFormat="1" x14ac:dyDescent="0.25">
      <c r="A115" s="1" t="s">
        <v>167</v>
      </c>
      <c r="B115" s="160" t="s">
        <v>659</v>
      </c>
      <c r="C115" s="21"/>
      <c r="D115" s="21"/>
      <c r="E115" s="145" t="str">
        <f t="shared" si="8"/>
        <v>No</v>
      </c>
      <c r="F115" s="145" t="str">
        <f t="shared" si="9"/>
        <v>No</v>
      </c>
      <c r="G115" s="146"/>
      <c r="H115" s="146"/>
      <c r="I115" s="147" t="str">
        <f t="shared" si="10"/>
        <v>No</v>
      </c>
      <c r="J115" s="146"/>
      <c r="K115" s="147" t="str">
        <f t="shared" si="11"/>
        <v>Yes</v>
      </c>
      <c r="L115" s="147"/>
      <c r="M115" s="147">
        <f t="shared" si="12"/>
        <v>0</v>
      </c>
      <c r="N115" s="147">
        <f t="shared" si="13"/>
        <v>0</v>
      </c>
      <c r="O115" s="147"/>
      <c r="P115" s="146"/>
      <c r="Q115" s="149">
        <f t="shared" si="14"/>
        <v>0</v>
      </c>
      <c r="R115" s="149">
        <f t="shared" si="15"/>
        <v>0</v>
      </c>
    </row>
    <row r="116" spans="1:18" s="4" customFormat="1" x14ac:dyDescent="0.25">
      <c r="A116" s="1" t="s">
        <v>168</v>
      </c>
      <c r="B116" s="160" t="s">
        <v>659</v>
      </c>
      <c r="C116" s="21"/>
      <c r="D116" s="21"/>
      <c r="E116" s="145" t="str">
        <f t="shared" si="8"/>
        <v>No</v>
      </c>
      <c r="F116" s="145" t="str">
        <f t="shared" si="9"/>
        <v>No</v>
      </c>
      <c r="G116" s="146"/>
      <c r="H116" s="146"/>
      <c r="I116" s="147" t="str">
        <f t="shared" si="10"/>
        <v>No</v>
      </c>
      <c r="J116" s="146"/>
      <c r="K116" s="147" t="str">
        <f t="shared" si="11"/>
        <v>Yes</v>
      </c>
      <c r="L116" s="147"/>
      <c r="M116" s="147">
        <f t="shared" si="12"/>
        <v>0</v>
      </c>
      <c r="N116" s="147">
        <f t="shared" si="13"/>
        <v>0</v>
      </c>
      <c r="O116" s="147"/>
      <c r="P116" s="146"/>
      <c r="Q116" s="149">
        <f t="shared" si="14"/>
        <v>0</v>
      </c>
      <c r="R116" s="149">
        <f t="shared" si="15"/>
        <v>0</v>
      </c>
    </row>
    <row r="117" spans="1:18" s="4" customFormat="1" x14ac:dyDescent="0.25">
      <c r="A117" s="1" t="s">
        <v>169</v>
      </c>
      <c r="B117" s="160" t="s">
        <v>659</v>
      </c>
      <c r="C117" s="21"/>
      <c r="D117" s="21"/>
      <c r="E117" s="145" t="str">
        <f t="shared" si="8"/>
        <v>No</v>
      </c>
      <c r="F117" s="145" t="str">
        <f t="shared" si="9"/>
        <v>No</v>
      </c>
      <c r="G117" s="146"/>
      <c r="H117" s="146"/>
      <c r="I117" s="147" t="str">
        <f t="shared" si="10"/>
        <v>No</v>
      </c>
      <c r="J117" s="146"/>
      <c r="K117" s="147" t="str">
        <f t="shared" si="11"/>
        <v>Yes</v>
      </c>
      <c r="L117" s="147"/>
      <c r="M117" s="147">
        <f t="shared" si="12"/>
        <v>0</v>
      </c>
      <c r="N117" s="147">
        <f t="shared" si="13"/>
        <v>0</v>
      </c>
      <c r="O117" s="147"/>
      <c r="P117" s="146"/>
      <c r="Q117" s="149">
        <f t="shared" si="14"/>
        <v>0</v>
      </c>
      <c r="R117" s="149">
        <f t="shared" si="15"/>
        <v>0</v>
      </c>
    </row>
    <row r="118" spans="1:18" s="4" customFormat="1" x14ac:dyDescent="0.25">
      <c r="A118" s="1" t="s">
        <v>170</v>
      </c>
      <c r="B118" s="160" t="s">
        <v>659</v>
      </c>
      <c r="C118" s="21"/>
      <c r="D118" s="21"/>
      <c r="E118" s="145" t="str">
        <f t="shared" si="8"/>
        <v>No</v>
      </c>
      <c r="F118" s="145" t="str">
        <f t="shared" si="9"/>
        <v>No</v>
      </c>
      <c r="G118" s="146"/>
      <c r="H118" s="146"/>
      <c r="I118" s="147" t="str">
        <f t="shared" si="10"/>
        <v>No</v>
      </c>
      <c r="J118" s="146"/>
      <c r="K118" s="147" t="str">
        <f t="shared" si="11"/>
        <v>Yes</v>
      </c>
      <c r="L118" s="147"/>
      <c r="M118" s="147">
        <f t="shared" si="12"/>
        <v>0</v>
      </c>
      <c r="N118" s="147">
        <f t="shared" si="13"/>
        <v>0</v>
      </c>
      <c r="O118" s="147"/>
      <c r="P118" s="146"/>
      <c r="Q118" s="149">
        <f t="shared" si="14"/>
        <v>0</v>
      </c>
      <c r="R118" s="149">
        <f t="shared" si="15"/>
        <v>0</v>
      </c>
    </row>
    <row r="119" spans="1:18" s="4" customFormat="1" x14ac:dyDescent="0.25">
      <c r="A119" s="1" t="s">
        <v>171</v>
      </c>
      <c r="B119" s="160" t="s">
        <v>659</v>
      </c>
      <c r="C119" s="21"/>
      <c r="D119" s="21"/>
      <c r="E119" s="145" t="str">
        <f t="shared" si="8"/>
        <v>No</v>
      </c>
      <c r="F119" s="145" t="str">
        <f t="shared" si="9"/>
        <v>No</v>
      </c>
      <c r="G119" s="146"/>
      <c r="H119" s="146"/>
      <c r="I119" s="147" t="str">
        <f t="shared" si="10"/>
        <v>No</v>
      </c>
      <c r="J119" s="146"/>
      <c r="K119" s="147" t="str">
        <f t="shared" si="11"/>
        <v>Yes</v>
      </c>
      <c r="L119" s="147"/>
      <c r="M119" s="147">
        <f t="shared" si="12"/>
        <v>0</v>
      </c>
      <c r="N119" s="147">
        <f t="shared" si="13"/>
        <v>0</v>
      </c>
      <c r="O119" s="147"/>
      <c r="P119" s="146"/>
      <c r="Q119" s="149">
        <f t="shared" si="14"/>
        <v>0</v>
      </c>
      <c r="R119" s="149">
        <f t="shared" si="15"/>
        <v>0</v>
      </c>
    </row>
    <row r="120" spans="1:18" s="4" customFormat="1" x14ac:dyDescent="0.25">
      <c r="A120" s="1" t="s">
        <v>172</v>
      </c>
      <c r="B120" s="160" t="s">
        <v>659</v>
      </c>
      <c r="C120" s="21"/>
      <c r="D120" s="21"/>
      <c r="E120" s="145" t="str">
        <f t="shared" si="8"/>
        <v>No</v>
      </c>
      <c r="F120" s="145" t="str">
        <f t="shared" si="9"/>
        <v>No</v>
      </c>
      <c r="G120" s="146"/>
      <c r="H120" s="146"/>
      <c r="I120" s="147" t="str">
        <f t="shared" si="10"/>
        <v>No</v>
      </c>
      <c r="J120" s="146"/>
      <c r="K120" s="147" t="str">
        <f t="shared" si="11"/>
        <v>Yes</v>
      </c>
      <c r="L120" s="147"/>
      <c r="M120" s="147">
        <f t="shared" si="12"/>
        <v>0</v>
      </c>
      <c r="N120" s="147">
        <f t="shared" si="13"/>
        <v>0</v>
      </c>
      <c r="O120" s="147"/>
      <c r="P120" s="146"/>
      <c r="Q120" s="149">
        <f t="shared" si="14"/>
        <v>0</v>
      </c>
      <c r="R120" s="149">
        <f t="shared" si="15"/>
        <v>0</v>
      </c>
    </row>
    <row r="121" spans="1:18" s="4" customFormat="1" x14ac:dyDescent="0.25">
      <c r="A121" s="1" t="s">
        <v>173</v>
      </c>
      <c r="B121" s="160" t="s">
        <v>659</v>
      </c>
      <c r="C121" s="21"/>
      <c r="D121" s="21"/>
      <c r="E121" s="145" t="str">
        <f t="shared" si="8"/>
        <v>No</v>
      </c>
      <c r="F121" s="145" t="str">
        <f t="shared" si="9"/>
        <v>No</v>
      </c>
      <c r="G121" s="146"/>
      <c r="H121" s="146"/>
      <c r="I121" s="147" t="str">
        <f t="shared" si="10"/>
        <v>No</v>
      </c>
      <c r="J121" s="146"/>
      <c r="K121" s="147" t="str">
        <f t="shared" si="11"/>
        <v>Yes</v>
      </c>
      <c r="L121" s="147"/>
      <c r="M121" s="147">
        <f t="shared" si="12"/>
        <v>0</v>
      </c>
      <c r="N121" s="147">
        <f t="shared" si="13"/>
        <v>0</v>
      </c>
      <c r="O121" s="147"/>
      <c r="P121" s="146"/>
      <c r="Q121" s="149">
        <f t="shared" si="14"/>
        <v>0</v>
      </c>
      <c r="R121" s="149">
        <f t="shared" si="15"/>
        <v>0</v>
      </c>
    </row>
    <row r="122" spans="1:18" s="4" customFormat="1" x14ac:dyDescent="0.25">
      <c r="A122" s="1" t="s">
        <v>174</v>
      </c>
      <c r="B122" s="160" t="s">
        <v>659</v>
      </c>
      <c r="C122" s="21"/>
      <c r="D122" s="21"/>
      <c r="E122" s="145" t="str">
        <f t="shared" si="8"/>
        <v>No</v>
      </c>
      <c r="F122" s="145" t="str">
        <f t="shared" si="9"/>
        <v>No</v>
      </c>
      <c r="G122" s="146"/>
      <c r="H122" s="146"/>
      <c r="I122" s="147" t="str">
        <f t="shared" si="10"/>
        <v>No</v>
      </c>
      <c r="J122" s="146"/>
      <c r="K122" s="147" t="str">
        <f t="shared" si="11"/>
        <v>Yes</v>
      </c>
      <c r="L122" s="147"/>
      <c r="M122" s="147">
        <f t="shared" si="12"/>
        <v>0</v>
      </c>
      <c r="N122" s="147">
        <f t="shared" si="13"/>
        <v>0</v>
      </c>
      <c r="O122" s="147"/>
      <c r="P122" s="146"/>
      <c r="Q122" s="149">
        <f t="shared" si="14"/>
        <v>0</v>
      </c>
      <c r="R122" s="149">
        <f t="shared" si="15"/>
        <v>0</v>
      </c>
    </row>
    <row r="123" spans="1:18" s="4" customFormat="1" x14ac:dyDescent="0.25">
      <c r="A123" s="1" t="s">
        <v>175</v>
      </c>
      <c r="B123" s="160" t="s">
        <v>659</v>
      </c>
      <c r="C123" s="21"/>
      <c r="D123" s="21"/>
      <c r="E123" s="145" t="str">
        <f t="shared" si="8"/>
        <v>No</v>
      </c>
      <c r="F123" s="145" t="str">
        <f t="shared" si="9"/>
        <v>No</v>
      </c>
      <c r="G123" s="146"/>
      <c r="H123" s="146"/>
      <c r="I123" s="147" t="str">
        <f t="shared" si="10"/>
        <v>No</v>
      </c>
      <c r="J123" s="146"/>
      <c r="K123" s="147" t="str">
        <f t="shared" si="11"/>
        <v>Yes</v>
      </c>
      <c r="L123" s="147"/>
      <c r="M123" s="147">
        <f t="shared" si="12"/>
        <v>0</v>
      </c>
      <c r="N123" s="147">
        <f t="shared" si="13"/>
        <v>0</v>
      </c>
      <c r="O123" s="147"/>
      <c r="P123" s="146"/>
      <c r="Q123" s="149">
        <f t="shared" si="14"/>
        <v>0</v>
      </c>
      <c r="R123" s="149">
        <f t="shared" si="15"/>
        <v>0</v>
      </c>
    </row>
    <row r="124" spans="1:18" s="4" customFormat="1" x14ac:dyDescent="0.25">
      <c r="A124" s="1" t="s">
        <v>176</v>
      </c>
      <c r="B124" s="160" t="s">
        <v>659</v>
      </c>
      <c r="C124" s="21"/>
      <c r="D124" s="21"/>
      <c r="E124" s="145" t="str">
        <f t="shared" si="8"/>
        <v>No</v>
      </c>
      <c r="F124" s="145" t="str">
        <f t="shared" si="9"/>
        <v>No</v>
      </c>
      <c r="G124" s="146"/>
      <c r="H124" s="146"/>
      <c r="I124" s="147" t="str">
        <f t="shared" si="10"/>
        <v>No</v>
      </c>
      <c r="J124" s="146"/>
      <c r="K124" s="147" t="str">
        <f t="shared" si="11"/>
        <v>Yes</v>
      </c>
      <c r="L124" s="147"/>
      <c r="M124" s="147">
        <f t="shared" si="12"/>
        <v>0</v>
      </c>
      <c r="N124" s="147">
        <f t="shared" si="13"/>
        <v>0</v>
      </c>
      <c r="O124" s="147"/>
      <c r="P124" s="146"/>
      <c r="Q124" s="149">
        <f t="shared" si="14"/>
        <v>0</v>
      </c>
      <c r="R124" s="149">
        <f t="shared" si="15"/>
        <v>0</v>
      </c>
    </row>
    <row r="125" spans="1:18" s="4" customFormat="1" x14ac:dyDescent="0.25">
      <c r="A125" s="1" t="s">
        <v>177</v>
      </c>
      <c r="B125" s="160" t="s">
        <v>659</v>
      </c>
      <c r="C125" s="21"/>
      <c r="D125" s="21"/>
      <c r="E125" s="145" t="str">
        <f t="shared" si="8"/>
        <v>No</v>
      </c>
      <c r="F125" s="145" t="str">
        <f t="shared" si="9"/>
        <v>No</v>
      </c>
      <c r="G125" s="146"/>
      <c r="H125" s="146"/>
      <c r="I125" s="147" t="str">
        <f t="shared" si="10"/>
        <v>No</v>
      </c>
      <c r="J125" s="146"/>
      <c r="K125" s="147" t="str">
        <f t="shared" si="11"/>
        <v>Yes</v>
      </c>
      <c r="L125" s="147"/>
      <c r="M125" s="147">
        <f t="shared" si="12"/>
        <v>0</v>
      </c>
      <c r="N125" s="147">
        <f t="shared" si="13"/>
        <v>0</v>
      </c>
      <c r="O125" s="147"/>
      <c r="P125" s="146"/>
      <c r="Q125" s="149">
        <f t="shared" si="14"/>
        <v>0</v>
      </c>
      <c r="R125" s="149">
        <f t="shared" si="15"/>
        <v>0</v>
      </c>
    </row>
    <row r="126" spans="1:18" s="4" customFormat="1" x14ac:dyDescent="0.25">
      <c r="A126" s="1" t="s">
        <v>178</v>
      </c>
      <c r="B126" s="160" t="s">
        <v>659</v>
      </c>
      <c r="C126" s="21"/>
      <c r="D126" s="21"/>
      <c r="E126" s="145" t="str">
        <f t="shared" si="8"/>
        <v>No</v>
      </c>
      <c r="F126" s="145" t="str">
        <f t="shared" si="9"/>
        <v>No</v>
      </c>
      <c r="G126" s="146"/>
      <c r="H126" s="146"/>
      <c r="I126" s="147" t="str">
        <f t="shared" si="10"/>
        <v>No</v>
      </c>
      <c r="J126" s="146"/>
      <c r="K126" s="147" t="str">
        <f t="shared" si="11"/>
        <v>Yes</v>
      </c>
      <c r="L126" s="147"/>
      <c r="M126" s="147">
        <f t="shared" si="12"/>
        <v>0</v>
      </c>
      <c r="N126" s="147">
        <f t="shared" si="13"/>
        <v>0</v>
      </c>
      <c r="O126" s="147"/>
      <c r="P126" s="146"/>
      <c r="Q126" s="149">
        <f t="shared" si="14"/>
        <v>0</v>
      </c>
      <c r="R126" s="149">
        <f t="shared" si="15"/>
        <v>0</v>
      </c>
    </row>
    <row r="127" spans="1:18" s="4" customFormat="1" x14ac:dyDescent="0.25">
      <c r="A127" s="1" t="s">
        <v>179</v>
      </c>
      <c r="B127" s="160" t="s">
        <v>659</v>
      </c>
      <c r="C127" s="21"/>
      <c r="D127" s="21"/>
      <c r="E127" s="145" t="str">
        <f t="shared" si="8"/>
        <v>No</v>
      </c>
      <c r="F127" s="145" t="str">
        <f t="shared" si="9"/>
        <v>No</v>
      </c>
      <c r="G127" s="146"/>
      <c r="H127" s="146"/>
      <c r="I127" s="147" t="str">
        <f t="shared" si="10"/>
        <v>No</v>
      </c>
      <c r="J127" s="146"/>
      <c r="K127" s="147" t="str">
        <f t="shared" si="11"/>
        <v>Yes</v>
      </c>
      <c r="L127" s="147"/>
      <c r="M127" s="147">
        <f t="shared" si="12"/>
        <v>0</v>
      </c>
      <c r="N127" s="147">
        <f t="shared" si="13"/>
        <v>0</v>
      </c>
      <c r="O127" s="147"/>
      <c r="P127" s="146"/>
      <c r="Q127" s="149">
        <f t="shared" si="14"/>
        <v>0</v>
      </c>
      <c r="R127" s="149">
        <f t="shared" si="15"/>
        <v>0</v>
      </c>
    </row>
    <row r="128" spans="1:18" s="4" customFormat="1" x14ac:dyDescent="0.25">
      <c r="A128" s="1" t="s">
        <v>180</v>
      </c>
      <c r="B128" s="160" t="s">
        <v>659</v>
      </c>
      <c r="C128" s="21"/>
      <c r="D128" s="21"/>
      <c r="E128" s="145" t="str">
        <f t="shared" si="8"/>
        <v>No</v>
      </c>
      <c r="F128" s="145" t="str">
        <f t="shared" si="9"/>
        <v>No</v>
      </c>
      <c r="G128" s="146"/>
      <c r="H128" s="146"/>
      <c r="I128" s="147" t="str">
        <f t="shared" si="10"/>
        <v>No</v>
      </c>
      <c r="J128" s="146"/>
      <c r="K128" s="147" t="str">
        <f t="shared" si="11"/>
        <v>Yes</v>
      </c>
      <c r="L128" s="147"/>
      <c r="M128" s="147">
        <f t="shared" si="12"/>
        <v>0</v>
      </c>
      <c r="N128" s="147">
        <f t="shared" si="13"/>
        <v>0</v>
      </c>
      <c r="O128" s="147"/>
      <c r="P128" s="146"/>
      <c r="Q128" s="149">
        <f t="shared" si="14"/>
        <v>0</v>
      </c>
      <c r="R128" s="149">
        <f t="shared" si="15"/>
        <v>0</v>
      </c>
    </row>
    <row r="129" spans="1:18" s="4" customFormat="1" x14ac:dyDescent="0.25">
      <c r="A129" s="1" t="s">
        <v>181</v>
      </c>
      <c r="B129" s="160" t="s">
        <v>659</v>
      </c>
      <c r="C129" s="21"/>
      <c r="D129" s="21"/>
      <c r="E129" s="145" t="str">
        <f t="shared" si="8"/>
        <v>No</v>
      </c>
      <c r="F129" s="145" t="str">
        <f t="shared" si="9"/>
        <v>No</v>
      </c>
      <c r="G129" s="146"/>
      <c r="H129" s="146"/>
      <c r="I129" s="147" t="str">
        <f t="shared" si="10"/>
        <v>No</v>
      </c>
      <c r="J129" s="146"/>
      <c r="K129" s="147" t="str">
        <f t="shared" si="11"/>
        <v>Yes</v>
      </c>
      <c r="L129" s="147"/>
      <c r="M129" s="147">
        <f t="shared" si="12"/>
        <v>0</v>
      </c>
      <c r="N129" s="147">
        <f t="shared" si="13"/>
        <v>0</v>
      </c>
      <c r="O129" s="147"/>
      <c r="P129" s="146"/>
      <c r="Q129" s="149">
        <f t="shared" si="14"/>
        <v>0</v>
      </c>
      <c r="R129" s="149">
        <f t="shared" si="15"/>
        <v>0</v>
      </c>
    </row>
    <row r="130" spans="1:18" s="4" customFormat="1" x14ac:dyDescent="0.25">
      <c r="A130" s="1" t="s">
        <v>182</v>
      </c>
      <c r="B130" s="160" t="s">
        <v>659</v>
      </c>
      <c r="C130" s="21"/>
      <c r="D130" s="21"/>
      <c r="E130" s="145" t="str">
        <f t="shared" si="8"/>
        <v>No</v>
      </c>
      <c r="F130" s="145" t="str">
        <f t="shared" si="9"/>
        <v>No</v>
      </c>
      <c r="G130" s="146"/>
      <c r="H130" s="146"/>
      <c r="I130" s="147" t="str">
        <f t="shared" si="10"/>
        <v>No</v>
      </c>
      <c r="J130" s="146"/>
      <c r="K130" s="147" t="str">
        <f t="shared" si="11"/>
        <v>Yes</v>
      </c>
      <c r="L130" s="147"/>
      <c r="M130" s="147">
        <f t="shared" si="12"/>
        <v>0</v>
      </c>
      <c r="N130" s="147">
        <f t="shared" si="13"/>
        <v>0</v>
      </c>
      <c r="O130" s="147"/>
      <c r="P130" s="146"/>
      <c r="Q130" s="149">
        <f t="shared" si="14"/>
        <v>0</v>
      </c>
      <c r="R130" s="149">
        <f t="shared" si="15"/>
        <v>0</v>
      </c>
    </row>
    <row r="131" spans="1:18" s="4" customFormat="1" x14ac:dyDescent="0.25">
      <c r="A131" s="1" t="s">
        <v>183</v>
      </c>
      <c r="B131" s="160" t="s">
        <v>659</v>
      </c>
      <c r="C131" s="21"/>
      <c r="D131" s="21"/>
      <c r="E131" s="145" t="str">
        <f t="shared" si="8"/>
        <v>No</v>
      </c>
      <c r="F131" s="145" t="str">
        <f t="shared" si="9"/>
        <v>No</v>
      </c>
      <c r="G131" s="146"/>
      <c r="H131" s="146"/>
      <c r="I131" s="147" t="str">
        <f t="shared" si="10"/>
        <v>No</v>
      </c>
      <c r="J131" s="146"/>
      <c r="K131" s="147" t="str">
        <f t="shared" si="11"/>
        <v>Yes</v>
      </c>
      <c r="L131" s="147"/>
      <c r="M131" s="147">
        <f t="shared" si="12"/>
        <v>0</v>
      </c>
      <c r="N131" s="147">
        <f t="shared" si="13"/>
        <v>0</v>
      </c>
      <c r="O131" s="147"/>
      <c r="P131" s="146"/>
      <c r="Q131" s="149">
        <f t="shared" si="14"/>
        <v>0</v>
      </c>
      <c r="R131" s="149">
        <f t="shared" si="15"/>
        <v>0</v>
      </c>
    </row>
    <row r="132" spans="1:18" s="4" customFormat="1" x14ac:dyDescent="0.25">
      <c r="A132" s="1" t="s">
        <v>184</v>
      </c>
      <c r="B132" s="160" t="s">
        <v>659</v>
      </c>
      <c r="C132" s="21"/>
      <c r="D132" s="21"/>
      <c r="E132" s="145" t="str">
        <f t="shared" si="8"/>
        <v>No</v>
      </c>
      <c r="F132" s="145" t="str">
        <f t="shared" si="9"/>
        <v>No</v>
      </c>
      <c r="G132" s="146"/>
      <c r="H132" s="146"/>
      <c r="I132" s="147" t="str">
        <f t="shared" si="10"/>
        <v>No</v>
      </c>
      <c r="J132" s="146"/>
      <c r="K132" s="147" t="str">
        <f t="shared" si="11"/>
        <v>Yes</v>
      </c>
      <c r="L132" s="147"/>
      <c r="M132" s="147">
        <f t="shared" si="12"/>
        <v>0</v>
      </c>
      <c r="N132" s="147">
        <f t="shared" si="13"/>
        <v>0</v>
      </c>
      <c r="O132" s="147"/>
      <c r="P132" s="146"/>
      <c r="Q132" s="149">
        <f t="shared" si="14"/>
        <v>0</v>
      </c>
      <c r="R132" s="149">
        <f t="shared" si="15"/>
        <v>0</v>
      </c>
    </row>
    <row r="133" spans="1:18" s="4" customFormat="1" x14ac:dyDescent="0.25">
      <c r="A133" s="1" t="s">
        <v>185</v>
      </c>
      <c r="B133" s="160" t="s">
        <v>659</v>
      </c>
      <c r="C133" s="21"/>
      <c r="D133" s="21"/>
      <c r="E133" s="145" t="str">
        <f t="shared" si="8"/>
        <v>No</v>
      </c>
      <c r="F133" s="145" t="str">
        <f t="shared" si="9"/>
        <v>No</v>
      </c>
      <c r="G133" s="146"/>
      <c r="H133" s="146"/>
      <c r="I133" s="147" t="str">
        <f t="shared" si="10"/>
        <v>No</v>
      </c>
      <c r="J133" s="146"/>
      <c r="K133" s="147" t="str">
        <f t="shared" si="11"/>
        <v>Yes</v>
      </c>
      <c r="L133" s="147"/>
      <c r="M133" s="147">
        <f t="shared" si="12"/>
        <v>0</v>
      </c>
      <c r="N133" s="147">
        <f t="shared" si="13"/>
        <v>0</v>
      </c>
      <c r="O133" s="147"/>
      <c r="P133" s="146"/>
      <c r="Q133" s="149">
        <f t="shared" si="14"/>
        <v>0</v>
      </c>
      <c r="R133" s="149">
        <f t="shared" si="15"/>
        <v>0</v>
      </c>
    </row>
    <row r="134" spans="1:18" s="4" customFormat="1" x14ac:dyDescent="0.25">
      <c r="A134" s="1" t="s">
        <v>186</v>
      </c>
      <c r="B134" s="160" t="s">
        <v>659</v>
      </c>
      <c r="C134" s="21"/>
      <c r="D134" s="21"/>
      <c r="E134" s="145" t="str">
        <f t="shared" si="8"/>
        <v>No</v>
      </c>
      <c r="F134" s="145" t="str">
        <f t="shared" si="9"/>
        <v>No</v>
      </c>
      <c r="G134" s="146"/>
      <c r="H134" s="146"/>
      <c r="I134" s="147" t="str">
        <f t="shared" si="10"/>
        <v>No</v>
      </c>
      <c r="J134" s="146"/>
      <c r="K134" s="147" t="str">
        <f t="shared" si="11"/>
        <v>Yes</v>
      </c>
      <c r="L134" s="147"/>
      <c r="M134" s="147">
        <f t="shared" si="12"/>
        <v>0</v>
      </c>
      <c r="N134" s="147">
        <f t="shared" si="13"/>
        <v>0</v>
      </c>
      <c r="O134" s="147"/>
      <c r="P134" s="146"/>
      <c r="Q134" s="149">
        <f t="shared" si="14"/>
        <v>0</v>
      </c>
      <c r="R134" s="149">
        <f t="shared" si="15"/>
        <v>0</v>
      </c>
    </row>
    <row r="135" spans="1:18" s="4" customFormat="1" x14ac:dyDescent="0.25">
      <c r="A135" s="1" t="s">
        <v>187</v>
      </c>
      <c r="B135" s="160" t="s">
        <v>659</v>
      </c>
      <c r="C135" s="21"/>
      <c r="D135" s="21"/>
      <c r="E135" s="145" t="str">
        <f t="shared" si="8"/>
        <v>No</v>
      </c>
      <c r="F135" s="145" t="str">
        <f t="shared" si="9"/>
        <v>No</v>
      </c>
      <c r="G135" s="146"/>
      <c r="H135" s="146"/>
      <c r="I135" s="147" t="str">
        <f t="shared" si="10"/>
        <v>No</v>
      </c>
      <c r="J135" s="146"/>
      <c r="K135" s="147" t="str">
        <f t="shared" si="11"/>
        <v>Yes</v>
      </c>
      <c r="L135" s="147"/>
      <c r="M135" s="147">
        <f t="shared" si="12"/>
        <v>0</v>
      </c>
      <c r="N135" s="147">
        <f t="shared" si="13"/>
        <v>0</v>
      </c>
      <c r="O135" s="147"/>
      <c r="P135" s="146"/>
      <c r="Q135" s="149">
        <f t="shared" si="14"/>
        <v>0</v>
      </c>
      <c r="R135" s="149">
        <f t="shared" si="15"/>
        <v>0</v>
      </c>
    </row>
    <row r="136" spans="1:18" s="4" customFormat="1" x14ac:dyDescent="0.25">
      <c r="A136" s="1" t="s">
        <v>188</v>
      </c>
      <c r="B136" s="160" t="s">
        <v>659</v>
      </c>
      <c r="C136" s="21"/>
      <c r="D136" s="21"/>
      <c r="E136" s="145" t="str">
        <f t="shared" si="8"/>
        <v>No</v>
      </c>
      <c r="F136" s="145" t="str">
        <f t="shared" si="9"/>
        <v>No</v>
      </c>
      <c r="G136" s="146"/>
      <c r="H136" s="146"/>
      <c r="I136" s="147" t="str">
        <f t="shared" si="10"/>
        <v>No</v>
      </c>
      <c r="J136" s="146"/>
      <c r="K136" s="147" t="str">
        <f t="shared" si="11"/>
        <v>Yes</v>
      </c>
      <c r="L136" s="147"/>
      <c r="M136" s="147">
        <f t="shared" si="12"/>
        <v>0</v>
      </c>
      <c r="N136" s="147">
        <f t="shared" si="13"/>
        <v>0</v>
      </c>
      <c r="O136" s="147"/>
      <c r="P136" s="146"/>
      <c r="Q136" s="149">
        <f t="shared" si="14"/>
        <v>0</v>
      </c>
      <c r="R136" s="149">
        <f t="shared" si="15"/>
        <v>0</v>
      </c>
    </row>
    <row r="137" spans="1:18" s="4" customFormat="1" x14ac:dyDescent="0.25">
      <c r="A137" s="1" t="s">
        <v>189</v>
      </c>
      <c r="B137" s="160" t="s">
        <v>659</v>
      </c>
      <c r="C137" s="21"/>
      <c r="D137" s="21"/>
      <c r="E137" s="145" t="str">
        <f t="shared" si="8"/>
        <v>No</v>
      </c>
      <c r="F137" s="145" t="str">
        <f t="shared" si="9"/>
        <v>No</v>
      </c>
      <c r="G137" s="146"/>
      <c r="H137" s="146"/>
      <c r="I137" s="147" t="str">
        <f t="shared" si="10"/>
        <v>No</v>
      </c>
      <c r="J137" s="146"/>
      <c r="K137" s="147" t="str">
        <f t="shared" si="11"/>
        <v>Yes</v>
      </c>
      <c r="L137" s="147"/>
      <c r="M137" s="147">
        <f t="shared" si="12"/>
        <v>0</v>
      </c>
      <c r="N137" s="147">
        <f t="shared" si="13"/>
        <v>0</v>
      </c>
      <c r="O137" s="147"/>
      <c r="P137" s="146"/>
      <c r="Q137" s="149">
        <f t="shared" si="14"/>
        <v>0</v>
      </c>
      <c r="R137" s="149">
        <f t="shared" si="15"/>
        <v>0</v>
      </c>
    </row>
    <row r="138" spans="1:18" s="4" customFormat="1" x14ac:dyDescent="0.25">
      <c r="A138" s="1" t="s">
        <v>190</v>
      </c>
      <c r="B138" s="160" t="s">
        <v>659</v>
      </c>
      <c r="C138" s="21"/>
      <c r="D138" s="21"/>
      <c r="E138" s="145" t="str">
        <f t="shared" si="8"/>
        <v>No</v>
      </c>
      <c r="F138" s="145" t="str">
        <f t="shared" si="9"/>
        <v>No</v>
      </c>
      <c r="G138" s="146"/>
      <c r="H138" s="146"/>
      <c r="I138" s="147" t="str">
        <f t="shared" si="10"/>
        <v>No</v>
      </c>
      <c r="J138" s="146"/>
      <c r="K138" s="147" t="str">
        <f t="shared" si="11"/>
        <v>Yes</v>
      </c>
      <c r="L138" s="147"/>
      <c r="M138" s="147">
        <f t="shared" si="12"/>
        <v>0</v>
      </c>
      <c r="N138" s="147">
        <f t="shared" si="13"/>
        <v>0</v>
      </c>
      <c r="O138" s="147"/>
      <c r="P138" s="146"/>
      <c r="Q138" s="149">
        <f t="shared" si="14"/>
        <v>0</v>
      </c>
      <c r="R138" s="149">
        <f t="shared" si="15"/>
        <v>0</v>
      </c>
    </row>
    <row r="139" spans="1:18" s="4" customFormat="1" x14ac:dyDescent="0.25">
      <c r="A139" s="1" t="s">
        <v>191</v>
      </c>
      <c r="B139" s="160" t="s">
        <v>659</v>
      </c>
      <c r="C139" s="21"/>
      <c r="D139" s="21"/>
      <c r="E139" s="145" t="str">
        <f t="shared" si="8"/>
        <v>No</v>
      </c>
      <c r="F139" s="145" t="str">
        <f t="shared" si="9"/>
        <v>No</v>
      </c>
      <c r="G139" s="146"/>
      <c r="H139" s="146"/>
      <c r="I139" s="147" t="str">
        <f t="shared" si="10"/>
        <v>No</v>
      </c>
      <c r="J139" s="146"/>
      <c r="K139" s="147" t="str">
        <f t="shared" si="11"/>
        <v>Yes</v>
      </c>
      <c r="L139" s="147"/>
      <c r="M139" s="147">
        <f t="shared" si="12"/>
        <v>0</v>
      </c>
      <c r="N139" s="147">
        <f t="shared" si="13"/>
        <v>0</v>
      </c>
      <c r="O139" s="147"/>
      <c r="P139" s="146"/>
      <c r="Q139" s="149">
        <f t="shared" si="14"/>
        <v>0</v>
      </c>
      <c r="R139" s="149">
        <f t="shared" si="15"/>
        <v>0</v>
      </c>
    </row>
    <row r="140" spans="1:18" s="4" customFormat="1" x14ac:dyDescent="0.25">
      <c r="A140" s="1" t="s">
        <v>192</v>
      </c>
      <c r="B140" s="160" t="s">
        <v>659</v>
      </c>
      <c r="C140" s="21"/>
      <c r="D140" s="21"/>
      <c r="E140" s="145" t="str">
        <f t="shared" si="8"/>
        <v>No</v>
      </c>
      <c r="F140" s="145" t="str">
        <f t="shared" si="9"/>
        <v>No</v>
      </c>
      <c r="G140" s="146"/>
      <c r="H140" s="146"/>
      <c r="I140" s="147" t="str">
        <f t="shared" si="10"/>
        <v>No</v>
      </c>
      <c r="J140" s="146"/>
      <c r="K140" s="147" t="str">
        <f t="shared" si="11"/>
        <v>Yes</v>
      </c>
      <c r="L140" s="147"/>
      <c r="M140" s="147">
        <f t="shared" si="12"/>
        <v>0</v>
      </c>
      <c r="N140" s="147">
        <f t="shared" si="13"/>
        <v>0</v>
      </c>
      <c r="O140" s="147"/>
      <c r="P140" s="146"/>
      <c r="Q140" s="149">
        <f t="shared" si="14"/>
        <v>0</v>
      </c>
      <c r="R140" s="149">
        <f t="shared" si="15"/>
        <v>0</v>
      </c>
    </row>
    <row r="141" spans="1:18" s="4" customFormat="1" x14ac:dyDescent="0.25">
      <c r="A141" s="1" t="s">
        <v>193</v>
      </c>
      <c r="B141" s="160" t="s">
        <v>659</v>
      </c>
      <c r="C141" s="21"/>
      <c r="D141" s="21"/>
      <c r="E141" s="145" t="str">
        <f t="shared" si="8"/>
        <v>No</v>
      </c>
      <c r="F141" s="145" t="str">
        <f t="shared" si="9"/>
        <v>No</v>
      </c>
      <c r="G141" s="146"/>
      <c r="H141" s="146"/>
      <c r="I141" s="147" t="str">
        <f t="shared" si="10"/>
        <v>No</v>
      </c>
      <c r="J141" s="146"/>
      <c r="K141" s="147" t="str">
        <f t="shared" si="11"/>
        <v>Yes</v>
      </c>
      <c r="L141" s="147"/>
      <c r="M141" s="147">
        <f t="shared" si="12"/>
        <v>0</v>
      </c>
      <c r="N141" s="147">
        <f t="shared" si="13"/>
        <v>0</v>
      </c>
      <c r="O141" s="147"/>
      <c r="P141" s="146"/>
      <c r="Q141" s="149">
        <f t="shared" si="14"/>
        <v>0</v>
      </c>
      <c r="R141" s="149">
        <f t="shared" si="15"/>
        <v>0</v>
      </c>
    </row>
    <row r="142" spans="1:18" s="4" customFormat="1" x14ac:dyDescent="0.25">
      <c r="A142" s="1" t="s">
        <v>194</v>
      </c>
      <c r="B142" s="160" t="s">
        <v>659</v>
      </c>
      <c r="C142" s="21"/>
      <c r="D142" s="21"/>
      <c r="E142" s="145" t="str">
        <f t="shared" si="8"/>
        <v>No</v>
      </c>
      <c r="F142" s="145" t="str">
        <f t="shared" si="9"/>
        <v>No</v>
      </c>
      <c r="G142" s="146"/>
      <c r="H142" s="146"/>
      <c r="I142" s="147" t="str">
        <f t="shared" si="10"/>
        <v>No</v>
      </c>
      <c r="J142" s="146"/>
      <c r="K142" s="147" t="str">
        <f t="shared" si="11"/>
        <v>Yes</v>
      </c>
      <c r="L142" s="147"/>
      <c r="M142" s="147">
        <f t="shared" si="12"/>
        <v>0</v>
      </c>
      <c r="N142" s="147">
        <f t="shared" si="13"/>
        <v>0</v>
      </c>
      <c r="O142" s="147"/>
      <c r="P142" s="146"/>
      <c r="Q142" s="149">
        <f t="shared" si="14"/>
        <v>0</v>
      </c>
      <c r="R142" s="149">
        <f t="shared" si="15"/>
        <v>0</v>
      </c>
    </row>
    <row r="143" spans="1:18" s="4" customFormat="1" x14ac:dyDescent="0.25">
      <c r="A143" s="1" t="s">
        <v>195</v>
      </c>
      <c r="B143" s="160" t="s">
        <v>659</v>
      </c>
      <c r="C143" s="21"/>
      <c r="D143" s="21"/>
      <c r="E143" s="145" t="str">
        <f t="shared" si="8"/>
        <v>No</v>
      </c>
      <c r="F143" s="145" t="str">
        <f t="shared" si="9"/>
        <v>No</v>
      </c>
      <c r="G143" s="146"/>
      <c r="H143" s="146"/>
      <c r="I143" s="147" t="str">
        <f t="shared" si="10"/>
        <v>No</v>
      </c>
      <c r="J143" s="146"/>
      <c r="K143" s="147" t="str">
        <f t="shared" si="11"/>
        <v>Yes</v>
      </c>
      <c r="L143" s="147"/>
      <c r="M143" s="147">
        <f t="shared" si="12"/>
        <v>0</v>
      </c>
      <c r="N143" s="147">
        <f t="shared" si="13"/>
        <v>0</v>
      </c>
      <c r="O143" s="147"/>
      <c r="P143" s="146"/>
      <c r="Q143" s="149">
        <f t="shared" si="14"/>
        <v>0</v>
      </c>
      <c r="R143" s="149">
        <f t="shared" si="15"/>
        <v>0</v>
      </c>
    </row>
    <row r="144" spans="1:18" s="4" customFormat="1" x14ac:dyDescent="0.25">
      <c r="A144" s="1" t="s">
        <v>196</v>
      </c>
      <c r="B144" s="160" t="s">
        <v>659</v>
      </c>
      <c r="C144" s="21"/>
      <c r="D144" s="21"/>
      <c r="E144" s="145" t="str">
        <f t="shared" si="8"/>
        <v>No</v>
      </c>
      <c r="F144" s="145" t="str">
        <f t="shared" si="9"/>
        <v>No</v>
      </c>
      <c r="G144" s="146"/>
      <c r="H144" s="146"/>
      <c r="I144" s="147" t="str">
        <f t="shared" si="10"/>
        <v>No</v>
      </c>
      <c r="J144" s="146"/>
      <c r="K144" s="147" t="str">
        <f t="shared" si="11"/>
        <v>Yes</v>
      </c>
      <c r="L144" s="147"/>
      <c r="M144" s="147">
        <f t="shared" si="12"/>
        <v>0</v>
      </c>
      <c r="N144" s="147">
        <f t="shared" si="13"/>
        <v>0</v>
      </c>
      <c r="O144" s="147"/>
      <c r="P144" s="146"/>
      <c r="Q144" s="149">
        <f t="shared" si="14"/>
        <v>0</v>
      </c>
      <c r="R144" s="149">
        <f t="shared" si="15"/>
        <v>0</v>
      </c>
    </row>
    <row r="145" spans="1:18" s="4" customFormat="1" x14ac:dyDescent="0.25">
      <c r="A145" s="1" t="s">
        <v>197</v>
      </c>
      <c r="B145" s="160" t="s">
        <v>659</v>
      </c>
      <c r="C145" s="21"/>
      <c r="D145" s="21"/>
      <c r="E145" s="145" t="str">
        <f t="shared" si="8"/>
        <v>No</v>
      </c>
      <c r="F145" s="145" t="str">
        <f t="shared" si="9"/>
        <v>No</v>
      </c>
      <c r="G145" s="146"/>
      <c r="H145" s="146"/>
      <c r="I145" s="147" t="str">
        <f t="shared" si="10"/>
        <v>No</v>
      </c>
      <c r="J145" s="146"/>
      <c r="K145" s="147" t="str">
        <f t="shared" si="11"/>
        <v>Yes</v>
      </c>
      <c r="L145" s="147"/>
      <c r="M145" s="147">
        <f t="shared" si="12"/>
        <v>0</v>
      </c>
      <c r="N145" s="147">
        <f t="shared" si="13"/>
        <v>0</v>
      </c>
      <c r="O145" s="147"/>
      <c r="P145" s="146"/>
      <c r="Q145" s="149">
        <f t="shared" si="14"/>
        <v>0</v>
      </c>
      <c r="R145" s="149">
        <f t="shared" si="15"/>
        <v>0</v>
      </c>
    </row>
    <row r="146" spans="1:18" s="4" customFormat="1" x14ac:dyDescent="0.25">
      <c r="A146" s="1" t="s">
        <v>198</v>
      </c>
      <c r="B146" s="160" t="s">
        <v>659</v>
      </c>
      <c r="C146" s="21"/>
      <c r="D146" s="21"/>
      <c r="E146" s="145" t="str">
        <f t="shared" si="8"/>
        <v>No</v>
      </c>
      <c r="F146" s="145" t="str">
        <f t="shared" si="9"/>
        <v>No</v>
      </c>
      <c r="G146" s="146"/>
      <c r="H146" s="146"/>
      <c r="I146" s="147" t="str">
        <f t="shared" si="10"/>
        <v>No</v>
      </c>
      <c r="J146" s="146"/>
      <c r="K146" s="147" t="str">
        <f t="shared" si="11"/>
        <v>Yes</v>
      </c>
      <c r="L146" s="147"/>
      <c r="M146" s="147">
        <f t="shared" si="12"/>
        <v>0</v>
      </c>
      <c r="N146" s="147">
        <f t="shared" si="13"/>
        <v>0</v>
      </c>
      <c r="O146" s="147"/>
      <c r="P146" s="146"/>
      <c r="Q146" s="149">
        <f t="shared" si="14"/>
        <v>0</v>
      </c>
      <c r="R146" s="149">
        <f t="shared" si="15"/>
        <v>0</v>
      </c>
    </row>
    <row r="147" spans="1:18" s="4" customFormat="1" x14ac:dyDescent="0.25">
      <c r="A147" s="1" t="s">
        <v>199</v>
      </c>
      <c r="B147" s="160" t="s">
        <v>659</v>
      </c>
      <c r="C147" s="21"/>
      <c r="D147" s="21"/>
      <c r="E147" s="145" t="str">
        <f t="shared" si="8"/>
        <v>No</v>
      </c>
      <c r="F147" s="145" t="str">
        <f t="shared" si="9"/>
        <v>No</v>
      </c>
      <c r="G147" s="146"/>
      <c r="H147" s="146"/>
      <c r="I147" s="147" t="str">
        <f t="shared" si="10"/>
        <v>No</v>
      </c>
      <c r="J147" s="146"/>
      <c r="K147" s="147" t="str">
        <f t="shared" si="11"/>
        <v>Yes</v>
      </c>
      <c r="L147" s="147"/>
      <c r="M147" s="147">
        <f t="shared" si="12"/>
        <v>0</v>
      </c>
      <c r="N147" s="147">
        <f t="shared" si="13"/>
        <v>0</v>
      </c>
      <c r="O147" s="147"/>
      <c r="P147" s="146"/>
      <c r="Q147" s="149">
        <f t="shared" si="14"/>
        <v>0</v>
      </c>
      <c r="R147" s="149">
        <f t="shared" si="15"/>
        <v>0</v>
      </c>
    </row>
    <row r="148" spans="1:18" s="4" customFormat="1" x14ac:dyDescent="0.25">
      <c r="A148" s="1" t="s">
        <v>200</v>
      </c>
      <c r="B148" s="160" t="s">
        <v>659</v>
      </c>
      <c r="C148" s="21"/>
      <c r="D148" s="21"/>
      <c r="E148" s="145" t="str">
        <f t="shared" si="8"/>
        <v>No</v>
      </c>
      <c r="F148" s="145" t="str">
        <f t="shared" si="9"/>
        <v>No</v>
      </c>
      <c r="G148" s="146"/>
      <c r="H148" s="146"/>
      <c r="I148" s="147" t="str">
        <f t="shared" si="10"/>
        <v>No</v>
      </c>
      <c r="J148" s="146"/>
      <c r="K148" s="147" t="str">
        <f t="shared" si="11"/>
        <v>Yes</v>
      </c>
      <c r="L148" s="147"/>
      <c r="M148" s="147">
        <f t="shared" si="12"/>
        <v>0</v>
      </c>
      <c r="N148" s="147">
        <f t="shared" si="13"/>
        <v>0</v>
      </c>
      <c r="O148" s="147"/>
      <c r="P148" s="146"/>
      <c r="Q148" s="149">
        <f t="shared" si="14"/>
        <v>0</v>
      </c>
      <c r="R148" s="149">
        <f t="shared" si="15"/>
        <v>0</v>
      </c>
    </row>
    <row r="149" spans="1:18" s="4" customFormat="1" x14ac:dyDescent="0.25">
      <c r="A149" s="1" t="s">
        <v>201</v>
      </c>
      <c r="B149" s="160" t="s">
        <v>659</v>
      </c>
      <c r="C149" s="21"/>
      <c r="D149" s="21"/>
      <c r="E149" s="145" t="str">
        <f t="shared" si="8"/>
        <v>No</v>
      </c>
      <c r="F149" s="145" t="str">
        <f t="shared" si="9"/>
        <v>No</v>
      </c>
      <c r="G149" s="146"/>
      <c r="H149" s="146"/>
      <c r="I149" s="147" t="str">
        <f t="shared" si="10"/>
        <v>No</v>
      </c>
      <c r="J149" s="146"/>
      <c r="K149" s="147" t="str">
        <f t="shared" si="11"/>
        <v>Yes</v>
      </c>
      <c r="L149" s="147"/>
      <c r="M149" s="147">
        <f t="shared" si="12"/>
        <v>0</v>
      </c>
      <c r="N149" s="147">
        <f t="shared" si="13"/>
        <v>0</v>
      </c>
      <c r="O149" s="147"/>
      <c r="P149" s="146"/>
      <c r="Q149" s="149">
        <f t="shared" si="14"/>
        <v>0</v>
      </c>
      <c r="R149" s="149">
        <f t="shared" si="15"/>
        <v>0</v>
      </c>
    </row>
    <row r="150" spans="1:18" s="4" customFormat="1" x14ac:dyDescent="0.25">
      <c r="A150" s="1" t="s">
        <v>202</v>
      </c>
      <c r="B150" s="160" t="s">
        <v>659</v>
      </c>
      <c r="C150" s="21"/>
      <c r="D150" s="21"/>
      <c r="E150" s="145" t="str">
        <f t="shared" si="8"/>
        <v>No</v>
      </c>
      <c r="F150" s="145" t="str">
        <f t="shared" si="9"/>
        <v>No</v>
      </c>
      <c r="G150" s="146"/>
      <c r="H150" s="146"/>
      <c r="I150" s="147" t="str">
        <f t="shared" si="10"/>
        <v>No</v>
      </c>
      <c r="J150" s="146"/>
      <c r="K150" s="147" t="str">
        <f t="shared" si="11"/>
        <v>Yes</v>
      </c>
      <c r="L150" s="147"/>
      <c r="M150" s="147">
        <f t="shared" si="12"/>
        <v>0</v>
      </c>
      <c r="N150" s="147">
        <f t="shared" si="13"/>
        <v>0</v>
      </c>
      <c r="O150" s="147"/>
      <c r="P150" s="146"/>
      <c r="Q150" s="149">
        <f t="shared" si="14"/>
        <v>0</v>
      </c>
      <c r="R150" s="149">
        <f t="shared" si="15"/>
        <v>0</v>
      </c>
    </row>
    <row r="151" spans="1:18" s="4" customFormat="1" x14ac:dyDescent="0.25">
      <c r="A151" s="1" t="s">
        <v>203</v>
      </c>
      <c r="B151" s="160" t="s">
        <v>659</v>
      </c>
      <c r="C151" s="21"/>
      <c r="D151" s="21"/>
      <c r="E151" s="145" t="str">
        <f t="shared" si="8"/>
        <v>No</v>
      </c>
      <c r="F151" s="145" t="str">
        <f t="shared" si="9"/>
        <v>No</v>
      </c>
      <c r="G151" s="146"/>
      <c r="H151" s="146"/>
      <c r="I151" s="147" t="str">
        <f t="shared" si="10"/>
        <v>No</v>
      </c>
      <c r="J151" s="146"/>
      <c r="K151" s="147" t="str">
        <f t="shared" si="11"/>
        <v>Yes</v>
      </c>
      <c r="L151" s="147"/>
      <c r="M151" s="147">
        <f t="shared" si="12"/>
        <v>0</v>
      </c>
      <c r="N151" s="147">
        <f t="shared" si="13"/>
        <v>0</v>
      </c>
      <c r="O151" s="147"/>
      <c r="P151" s="146"/>
      <c r="Q151" s="149">
        <f t="shared" si="14"/>
        <v>0</v>
      </c>
      <c r="R151" s="149">
        <f t="shared" si="15"/>
        <v>0</v>
      </c>
    </row>
    <row r="152" spans="1:18" s="4" customFormat="1" x14ac:dyDescent="0.25">
      <c r="A152" s="1" t="s">
        <v>204</v>
      </c>
      <c r="B152" s="160" t="s">
        <v>659</v>
      </c>
      <c r="C152" s="21"/>
      <c r="D152" s="21"/>
      <c r="E152" s="145" t="str">
        <f t="shared" si="8"/>
        <v>No</v>
      </c>
      <c r="F152" s="145" t="str">
        <f t="shared" si="9"/>
        <v>No</v>
      </c>
      <c r="G152" s="146"/>
      <c r="H152" s="146"/>
      <c r="I152" s="147" t="str">
        <f t="shared" si="10"/>
        <v>No</v>
      </c>
      <c r="J152" s="146"/>
      <c r="K152" s="147" t="str">
        <f t="shared" si="11"/>
        <v>Yes</v>
      </c>
      <c r="L152" s="147"/>
      <c r="M152" s="147">
        <f t="shared" si="12"/>
        <v>0</v>
      </c>
      <c r="N152" s="147">
        <f t="shared" si="13"/>
        <v>0</v>
      </c>
      <c r="O152" s="147"/>
      <c r="P152" s="146"/>
      <c r="Q152" s="149">
        <f t="shared" si="14"/>
        <v>0</v>
      </c>
      <c r="R152" s="149">
        <f t="shared" si="15"/>
        <v>0</v>
      </c>
    </row>
    <row r="153" spans="1:18" s="4" customFormat="1" x14ac:dyDescent="0.25">
      <c r="A153" s="1" t="s">
        <v>205</v>
      </c>
      <c r="B153" s="160" t="s">
        <v>659</v>
      </c>
      <c r="C153" s="21"/>
      <c r="D153" s="21"/>
      <c r="E153" s="145" t="str">
        <f t="shared" si="8"/>
        <v>No</v>
      </c>
      <c r="F153" s="145" t="str">
        <f t="shared" si="9"/>
        <v>No</v>
      </c>
      <c r="G153" s="146"/>
      <c r="H153" s="146"/>
      <c r="I153" s="147" t="str">
        <f t="shared" si="10"/>
        <v>No</v>
      </c>
      <c r="J153" s="146"/>
      <c r="K153" s="147" t="str">
        <f t="shared" si="11"/>
        <v>Yes</v>
      </c>
      <c r="L153" s="147"/>
      <c r="M153" s="147">
        <f t="shared" si="12"/>
        <v>0</v>
      </c>
      <c r="N153" s="147">
        <f t="shared" si="13"/>
        <v>0</v>
      </c>
      <c r="O153" s="147"/>
      <c r="P153" s="146"/>
      <c r="Q153" s="149">
        <f t="shared" si="14"/>
        <v>0</v>
      </c>
      <c r="R153" s="149">
        <f t="shared" si="15"/>
        <v>0</v>
      </c>
    </row>
    <row r="154" spans="1:18" s="4" customFormat="1" x14ac:dyDescent="0.25">
      <c r="A154" s="1" t="s">
        <v>206</v>
      </c>
      <c r="B154" s="160" t="s">
        <v>659</v>
      </c>
      <c r="C154" s="21"/>
      <c r="D154" s="21"/>
      <c r="E154" s="145" t="str">
        <f t="shared" si="8"/>
        <v>No</v>
      </c>
      <c r="F154" s="145" t="str">
        <f t="shared" si="9"/>
        <v>No</v>
      </c>
      <c r="G154" s="146"/>
      <c r="H154" s="146"/>
      <c r="I154" s="147" t="str">
        <f t="shared" si="10"/>
        <v>No</v>
      </c>
      <c r="J154" s="146"/>
      <c r="K154" s="147" t="str">
        <f t="shared" si="11"/>
        <v>Yes</v>
      </c>
      <c r="L154" s="147"/>
      <c r="M154" s="147">
        <f t="shared" si="12"/>
        <v>0</v>
      </c>
      <c r="N154" s="147">
        <f t="shared" si="13"/>
        <v>0</v>
      </c>
      <c r="O154" s="147"/>
      <c r="P154" s="146"/>
      <c r="Q154" s="149">
        <f t="shared" si="14"/>
        <v>0</v>
      </c>
      <c r="R154" s="149">
        <f t="shared" si="15"/>
        <v>0</v>
      </c>
    </row>
    <row r="155" spans="1:18" s="4" customFormat="1" x14ac:dyDescent="0.25">
      <c r="A155" s="1" t="s">
        <v>207</v>
      </c>
      <c r="B155" s="160" t="s">
        <v>659</v>
      </c>
      <c r="C155" s="21"/>
      <c r="D155" s="21"/>
      <c r="E155" s="145" t="str">
        <f t="shared" si="8"/>
        <v>No</v>
      </c>
      <c r="F155" s="145" t="str">
        <f t="shared" si="9"/>
        <v>No</v>
      </c>
      <c r="G155" s="146"/>
      <c r="H155" s="146"/>
      <c r="I155" s="147" t="str">
        <f t="shared" si="10"/>
        <v>No</v>
      </c>
      <c r="J155" s="146"/>
      <c r="K155" s="147" t="str">
        <f t="shared" si="11"/>
        <v>Yes</v>
      </c>
      <c r="L155" s="147"/>
      <c r="M155" s="147">
        <f t="shared" si="12"/>
        <v>0</v>
      </c>
      <c r="N155" s="147">
        <f t="shared" si="13"/>
        <v>0</v>
      </c>
      <c r="O155" s="147"/>
      <c r="P155" s="146"/>
      <c r="Q155" s="149">
        <f t="shared" si="14"/>
        <v>0</v>
      </c>
      <c r="R155" s="149">
        <f t="shared" si="15"/>
        <v>0</v>
      </c>
    </row>
    <row r="156" spans="1:18" s="4" customFormat="1" x14ac:dyDescent="0.25">
      <c r="A156" s="1" t="s">
        <v>208</v>
      </c>
      <c r="B156" s="160" t="s">
        <v>659</v>
      </c>
      <c r="C156" s="21"/>
      <c r="D156" s="21"/>
      <c r="E156" s="145" t="str">
        <f t="shared" si="8"/>
        <v>No</v>
      </c>
      <c r="F156" s="145" t="str">
        <f t="shared" si="9"/>
        <v>No</v>
      </c>
      <c r="G156" s="146"/>
      <c r="H156" s="146"/>
      <c r="I156" s="147" t="str">
        <f t="shared" si="10"/>
        <v>No</v>
      </c>
      <c r="J156" s="146"/>
      <c r="K156" s="147" t="str">
        <f t="shared" si="11"/>
        <v>Yes</v>
      </c>
      <c r="L156" s="147"/>
      <c r="M156" s="147">
        <f t="shared" si="12"/>
        <v>0</v>
      </c>
      <c r="N156" s="147">
        <f t="shared" si="13"/>
        <v>0</v>
      </c>
      <c r="O156" s="147"/>
      <c r="P156" s="146"/>
      <c r="Q156" s="149">
        <f t="shared" si="14"/>
        <v>0</v>
      </c>
      <c r="R156" s="149">
        <f t="shared" si="15"/>
        <v>0</v>
      </c>
    </row>
    <row r="157" spans="1:18" s="4" customFormat="1" x14ac:dyDescent="0.25">
      <c r="A157" s="1" t="s">
        <v>209</v>
      </c>
      <c r="B157" s="160" t="s">
        <v>659</v>
      </c>
      <c r="C157" s="21"/>
      <c r="D157" s="21"/>
      <c r="E157" s="145" t="str">
        <f t="shared" si="8"/>
        <v>No</v>
      </c>
      <c r="F157" s="145" t="str">
        <f t="shared" si="9"/>
        <v>No</v>
      </c>
      <c r="G157" s="146"/>
      <c r="H157" s="146"/>
      <c r="I157" s="147" t="str">
        <f t="shared" si="10"/>
        <v>No</v>
      </c>
      <c r="J157" s="146"/>
      <c r="K157" s="147" t="str">
        <f t="shared" si="11"/>
        <v>Yes</v>
      </c>
      <c r="L157" s="147"/>
      <c r="M157" s="147">
        <f t="shared" si="12"/>
        <v>0</v>
      </c>
      <c r="N157" s="147">
        <f t="shared" si="13"/>
        <v>0</v>
      </c>
      <c r="O157" s="147"/>
      <c r="P157" s="146"/>
      <c r="Q157" s="149">
        <f t="shared" si="14"/>
        <v>0</v>
      </c>
      <c r="R157" s="149">
        <f t="shared" si="15"/>
        <v>0</v>
      </c>
    </row>
    <row r="158" spans="1:18" s="4" customFormat="1" x14ac:dyDescent="0.25">
      <c r="A158" s="1" t="s">
        <v>210</v>
      </c>
      <c r="B158" s="160" t="s">
        <v>659</v>
      </c>
      <c r="C158" s="21"/>
      <c r="D158" s="21"/>
      <c r="E158" s="145" t="str">
        <f t="shared" si="8"/>
        <v>No</v>
      </c>
      <c r="F158" s="145" t="str">
        <f t="shared" si="9"/>
        <v>No</v>
      </c>
      <c r="G158" s="146"/>
      <c r="H158" s="146"/>
      <c r="I158" s="147" t="str">
        <f t="shared" si="10"/>
        <v>No</v>
      </c>
      <c r="J158" s="146"/>
      <c r="K158" s="147" t="str">
        <f t="shared" si="11"/>
        <v>Yes</v>
      </c>
      <c r="L158" s="147"/>
      <c r="M158" s="147">
        <f t="shared" si="12"/>
        <v>0</v>
      </c>
      <c r="N158" s="147">
        <f t="shared" si="13"/>
        <v>0</v>
      </c>
      <c r="O158" s="147"/>
      <c r="P158" s="146"/>
      <c r="Q158" s="149">
        <f t="shared" si="14"/>
        <v>0</v>
      </c>
      <c r="R158" s="149">
        <f t="shared" si="15"/>
        <v>0</v>
      </c>
    </row>
    <row r="159" spans="1:18" s="4" customFormat="1" x14ac:dyDescent="0.25">
      <c r="A159" s="1" t="s">
        <v>211</v>
      </c>
      <c r="B159" s="160" t="s">
        <v>659</v>
      </c>
      <c r="C159" s="21"/>
      <c r="D159" s="21"/>
      <c r="E159" s="145" t="str">
        <f t="shared" si="8"/>
        <v>No</v>
      </c>
      <c r="F159" s="145" t="str">
        <f t="shared" si="9"/>
        <v>No</v>
      </c>
      <c r="G159" s="146"/>
      <c r="H159" s="146"/>
      <c r="I159" s="147" t="str">
        <f t="shared" si="10"/>
        <v>No</v>
      </c>
      <c r="J159" s="146"/>
      <c r="K159" s="147" t="str">
        <f t="shared" si="11"/>
        <v>Yes</v>
      </c>
      <c r="L159" s="147"/>
      <c r="M159" s="147">
        <f t="shared" si="12"/>
        <v>0</v>
      </c>
      <c r="N159" s="147">
        <f t="shared" si="13"/>
        <v>0</v>
      </c>
      <c r="O159" s="147"/>
      <c r="P159" s="146"/>
      <c r="Q159" s="149">
        <f t="shared" si="14"/>
        <v>0</v>
      </c>
      <c r="R159" s="149">
        <f t="shared" si="15"/>
        <v>0</v>
      </c>
    </row>
    <row r="160" spans="1:18" s="4" customFormat="1" x14ac:dyDescent="0.25">
      <c r="A160" s="1" t="s">
        <v>212</v>
      </c>
      <c r="B160" s="160" t="s">
        <v>659</v>
      </c>
      <c r="C160" s="21"/>
      <c r="D160" s="21"/>
      <c r="E160" s="145" t="str">
        <f t="shared" ref="E160:E223" si="16">IFERROR(IF(C160/D160&gt;=0.75,"No","Yes"),"No")</f>
        <v>No</v>
      </c>
      <c r="F160" s="145" t="str">
        <f t="shared" ref="F160:F223" si="17">IF(D160&gt;100000,"Yes","No")</f>
        <v>No</v>
      </c>
      <c r="G160" s="146"/>
      <c r="H160" s="146"/>
      <c r="I160" s="147" t="str">
        <f t="shared" ref="I160:I223" si="18">IF(OR(H160=G160,H160&gt;G160),"No","Yes")</f>
        <v>No</v>
      </c>
      <c r="J160" s="146"/>
      <c r="K160" s="147" t="str">
        <f t="shared" ref="K160:K223" si="19">IF(OR(J160&gt;G160,J160=G160),"Yes","No")</f>
        <v>Yes</v>
      </c>
      <c r="L160" s="147"/>
      <c r="M160" s="147">
        <f t="shared" ref="M160:M223" si="20">D160*0.75</f>
        <v>0</v>
      </c>
      <c r="N160" s="147">
        <f t="shared" ref="N160:N223" si="21">IF(E160="No",0,IF(K160="Yes",0,M160-C160))</f>
        <v>0</v>
      </c>
      <c r="O160" s="147"/>
      <c r="P160" s="146"/>
      <c r="Q160" s="149">
        <f t="shared" ref="Q160:Q223" si="22">P160*N160*8</f>
        <v>0</v>
      </c>
      <c r="R160" s="149">
        <f t="shared" ref="R160:R223" si="23">IF(F160="Yes",0,IF(OR(B160="Hourly",P160&gt;0),0,N160*8/52))</f>
        <v>0</v>
      </c>
    </row>
    <row r="161" spans="1:18" s="4" customFormat="1" x14ac:dyDescent="0.25">
      <c r="A161" s="1" t="s">
        <v>213</v>
      </c>
      <c r="B161" s="160" t="s">
        <v>659</v>
      </c>
      <c r="C161" s="21"/>
      <c r="D161" s="21"/>
      <c r="E161" s="145" t="str">
        <f t="shared" si="16"/>
        <v>No</v>
      </c>
      <c r="F161" s="145" t="str">
        <f t="shared" si="17"/>
        <v>No</v>
      </c>
      <c r="G161" s="146"/>
      <c r="H161" s="146"/>
      <c r="I161" s="147" t="str">
        <f t="shared" si="18"/>
        <v>No</v>
      </c>
      <c r="J161" s="146"/>
      <c r="K161" s="147" t="str">
        <f t="shared" si="19"/>
        <v>Yes</v>
      </c>
      <c r="L161" s="147"/>
      <c r="M161" s="147">
        <f t="shared" si="20"/>
        <v>0</v>
      </c>
      <c r="N161" s="147">
        <f t="shared" si="21"/>
        <v>0</v>
      </c>
      <c r="O161" s="147"/>
      <c r="P161" s="146"/>
      <c r="Q161" s="149">
        <f t="shared" si="22"/>
        <v>0</v>
      </c>
      <c r="R161" s="149">
        <f t="shared" si="23"/>
        <v>0</v>
      </c>
    </row>
    <row r="162" spans="1:18" s="4" customFormat="1" x14ac:dyDescent="0.25">
      <c r="A162" s="1" t="s">
        <v>214</v>
      </c>
      <c r="B162" s="160" t="s">
        <v>659</v>
      </c>
      <c r="C162" s="21"/>
      <c r="D162" s="21"/>
      <c r="E162" s="145" t="str">
        <f t="shared" si="16"/>
        <v>No</v>
      </c>
      <c r="F162" s="145" t="str">
        <f t="shared" si="17"/>
        <v>No</v>
      </c>
      <c r="G162" s="146"/>
      <c r="H162" s="146"/>
      <c r="I162" s="147" t="str">
        <f t="shared" si="18"/>
        <v>No</v>
      </c>
      <c r="J162" s="146"/>
      <c r="K162" s="147" t="str">
        <f t="shared" si="19"/>
        <v>Yes</v>
      </c>
      <c r="L162" s="147"/>
      <c r="M162" s="147">
        <f t="shared" si="20"/>
        <v>0</v>
      </c>
      <c r="N162" s="147">
        <f t="shared" si="21"/>
        <v>0</v>
      </c>
      <c r="O162" s="147"/>
      <c r="P162" s="146"/>
      <c r="Q162" s="149">
        <f t="shared" si="22"/>
        <v>0</v>
      </c>
      <c r="R162" s="149">
        <f t="shared" si="23"/>
        <v>0</v>
      </c>
    </row>
    <row r="163" spans="1:18" s="4" customFormat="1" x14ac:dyDescent="0.25">
      <c r="A163" s="1" t="s">
        <v>215</v>
      </c>
      <c r="B163" s="160" t="s">
        <v>659</v>
      </c>
      <c r="C163" s="21"/>
      <c r="D163" s="21"/>
      <c r="E163" s="145" t="str">
        <f t="shared" si="16"/>
        <v>No</v>
      </c>
      <c r="F163" s="145" t="str">
        <f t="shared" si="17"/>
        <v>No</v>
      </c>
      <c r="G163" s="146"/>
      <c r="H163" s="146"/>
      <c r="I163" s="147" t="str">
        <f t="shared" si="18"/>
        <v>No</v>
      </c>
      <c r="J163" s="146"/>
      <c r="K163" s="147" t="str">
        <f t="shared" si="19"/>
        <v>Yes</v>
      </c>
      <c r="L163" s="147"/>
      <c r="M163" s="147">
        <f t="shared" si="20"/>
        <v>0</v>
      </c>
      <c r="N163" s="147">
        <f t="shared" si="21"/>
        <v>0</v>
      </c>
      <c r="O163" s="147"/>
      <c r="P163" s="146"/>
      <c r="Q163" s="149">
        <f t="shared" si="22"/>
        <v>0</v>
      </c>
      <c r="R163" s="149">
        <f t="shared" si="23"/>
        <v>0</v>
      </c>
    </row>
    <row r="164" spans="1:18" s="4" customFormat="1" x14ac:dyDescent="0.25">
      <c r="A164" s="1" t="s">
        <v>216</v>
      </c>
      <c r="B164" s="160" t="s">
        <v>659</v>
      </c>
      <c r="C164" s="21"/>
      <c r="D164" s="21"/>
      <c r="E164" s="145" t="str">
        <f t="shared" si="16"/>
        <v>No</v>
      </c>
      <c r="F164" s="145" t="str">
        <f t="shared" si="17"/>
        <v>No</v>
      </c>
      <c r="G164" s="146"/>
      <c r="H164" s="146"/>
      <c r="I164" s="147" t="str">
        <f t="shared" si="18"/>
        <v>No</v>
      </c>
      <c r="J164" s="146"/>
      <c r="K164" s="147" t="str">
        <f t="shared" si="19"/>
        <v>Yes</v>
      </c>
      <c r="L164" s="147"/>
      <c r="M164" s="147">
        <f t="shared" si="20"/>
        <v>0</v>
      </c>
      <c r="N164" s="147">
        <f t="shared" si="21"/>
        <v>0</v>
      </c>
      <c r="O164" s="147"/>
      <c r="P164" s="146"/>
      <c r="Q164" s="149">
        <f t="shared" si="22"/>
        <v>0</v>
      </c>
      <c r="R164" s="149">
        <f t="shared" si="23"/>
        <v>0</v>
      </c>
    </row>
    <row r="165" spans="1:18" s="4" customFormat="1" x14ac:dyDescent="0.25">
      <c r="A165" s="1" t="s">
        <v>217</v>
      </c>
      <c r="B165" s="160" t="s">
        <v>659</v>
      </c>
      <c r="C165" s="21"/>
      <c r="D165" s="21"/>
      <c r="E165" s="145" t="str">
        <f t="shared" si="16"/>
        <v>No</v>
      </c>
      <c r="F165" s="145" t="str">
        <f t="shared" si="17"/>
        <v>No</v>
      </c>
      <c r="G165" s="146"/>
      <c r="H165" s="146"/>
      <c r="I165" s="147" t="str">
        <f t="shared" si="18"/>
        <v>No</v>
      </c>
      <c r="J165" s="146"/>
      <c r="K165" s="147" t="str">
        <f t="shared" si="19"/>
        <v>Yes</v>
      </c>
      <c r="L165" s="147"/>
      <c r="M165" s="147">
        <f t="shared" si="20"/>
        <v>0</v>
      </c>
      <c r="N165" s="147">
        <f t="shared" si="21"/>
        <v>0</v>
      </c>
      <c r="O165" s="147"/>
      <c r="P165" s="146"/>
      <c r="Q165" s="149">
        <f t="shared" si="22"/>
        <v>0</v>
      </c>
      <c r="R165" s="149">
        <f t="shared" si="23"/>
        <v>0</v>
      </c>
    </row>
    <row r="166" spans="1:18" s="4" customFormat="1" x14ac:dyDescent="0.25">
      <c r="A166" s="1" t="s">
        <v>218</v>
      </c>
      <c r="B166" s="160" t="s">
        <v>659</v>
      </c>
      <c r="C166" s="21"/>
      <c r="D166" s="21"/>
      <c r="E166" s="145" t="str">
        <f t="shared" si="16"/>
        <v>No</v>
      </c>
      <c r="F166" s="145" t="str">
        <f t="shared" si="17"/>
        <v>No</v>
      </c>
      <c r="G166" s="146"/>
      <c r="H166" s="146"/>
      <c r="I166" s="147" t="str">
        <f t="shared" si="18"/>
        <v>No</v>
      </c>
      <c r="J166" s="146"/>
      <c r="K166" s="147" t="str">
        <f t="shared" si="19"/>
        <v>Yes</v>
      </c>
      <c r="L166" s="147"/>
      <c r="M166" s="147">
        <f t="shared" si="20"/>
        <v>0</v>
      </c>
      <c r="N166" s="147">
        <f t="shared" si="21"/>
        <v>0</v>
      </c>
      <c r="O166" s="147"/>
      <c r="P166" s="146"/>
      <c r="Q166" s="149">
        <f t="shared" si="22"/>
        <v>0</v>
      </c>
      <c r="R166" s="149">
        <f t="shared" si="23"/>
        <v>0</v>
      </c>
    </row>
    <row r="167" spans="1:18" s="4" customFormat="1" x14ac:dyDescent="0.25">
      <c r="A167" s="1" t="s">
        <v>219</v>
      </c>
      <c r="B167" s="160" t="s">
        <v>659</v>
      </c>
      <c r="C167" s="21"/>
      <c r="D167" s="21"/>
      <c r="E167" s="145" t="str">
        <f t="shared" si="16"/>
        <v>No</v>
      </c>
      <c r="F167" s="145" t="str">
        <f t="shared" si="17"/>
        <v>No</v>
      </c>
      <c r="G167" s="146"/>
      <c r="H167" s="146"/>
      <c r="I167" s="147" t="str">
        <f t="shared" si="18"/>
        <v>No</v>
      </c>
      <c r="J167" s="146"/>
      <c r="K167" s="147" t="str">
        <f t="shared" si="19"/>
        <v>Yes</v>
      </c>
      <c r="L167" s="147"/>
      <c r="M167" s="147">
        <f t="shared" si="20"/>
        <v>0</v>
      </c>
      <c r="N167" s="147">
        <f t="shared" si="21"/>
        <v>0</v>
      </c>
      <c r="O167" s="147"/>
      <c r="P167" s="146"/>
      <c r="Q167" s="149">
        <f t="shared" si="22"/>
        <v>0</v>
      </c>
      <c r="R167" s="149">
        <f t="shared" si="23"/>
        <v>0</v>
      </c>
    </row>
    <row r="168" spans="1:18" s="4" customFormat="1" x14ac:dyDescent="0.25">
      <c r="A168" s="1" t="s">
        <v>220</v>
      </c>
      <c r="B168" s="160" t="s">
        <v>659</v>
      </c>
      <c r="C168" s="21"/>
      <c r="D168" s="21"/>
      <c r="E168" s="145" t="str">
        <f t="shared" si="16"/>
        <v>No</v>
      </c>
      <c r="F168" s="145" t="str">
        <f t="shared" si="17"/>
        <v>No</v>
      </c>
      <c r="G168" s="146"/>
      <c r="H168" s="146"/>
      <c r="I168" s="147" t="str">
        <f t="shared" si="18"/>
        <v>No</v>
      </c>
      <c r="J168" s="146"/>
      <c r="K168" s="147" t="str">
        <f t="shared" si="19"/>
        <v>Yes</v>
      </c>
      <c r="L168" s="147"/>
      <c r="M168" s="147">
        <f t="shared" si="20"/>
        <v>0</v>
      </c>
      <c r="N168" s="147">
        <f t="shared" si="21"/>
        <v>0</v>
      </c>
      <c r="O168" s="147"/>
      <c r="P168" s="146"/>
      <c r="Q168" s="149">
        <f t="shared" si="22"/>
        <v>0</v>
      </c>
      <c r="R168" s="149">
        <f t="shared" si="23"/>
        <v>0</v>
      </c>
    </row>
    <row r="169" spans="1:18" s="4" customFormat="1" x14ac:dyDescent="0.25">
      <c r="A169" s="1" t="s">
        <v>221</v>
      </c>
      <c r="B169" s="160" t="s">
        <v>659</v>
      </c>
      <c r="C169" s="21"/>
      <c r="D169" s="21"/>
      <c r="E169" s="145" t="str">
        <f t="shared" si="16"/>
        <v>No</v>
      </c>
      <c r="F169" s="145" t="str">
        <f t="shared" si="17"/>
        <v>No</v>
      </c>
      <c r="G169" s="146"/>
      <c r="H169" s="146"/>
      <c r="I169" s="147" t="str">
        <f t="shared" si="18"/>
        <v>No</v>
      </c>
      <c r="J169" s="146"/>
      <c r="K169" s="147" t="str">
        <f t="shared" si="19"/>
        <v>Yes</v>
      </c>
      <c r="L169" s="147"/>
      <c r="M169" s="147">
        <f t="shared" si="20"/>
        <v>0</v>
      </c>
      <c r="N169" s="147">
        <f t="shared" si="21"/>
        <v>0</v>
      </c>
      <c r="O169" s="147"/>
      <c r="P169" s="146"/>
      <c r="Q169" s="149">
        <f t="shared" si="22"/>
        <v>0</v>
      </c>
      <c r="R169" s="149">
        <f t="shared" si="23"/>
        <v>0</v>
      </c>
    </row>
    <row r="170" spans="1:18" s="4" customFormat="1" x14ac:dyDescent="0.25">
      <c r="A170" s="1" t="s">
        <v>222</v>
      </c>
      <c r="B170" s="160" t="s">
        <v>659</v>
      </c>
      <c r="C170" s="21"/>
      <c r="D170" s="21"/>
      <c r="E170" s="145" t="str">
        <f t="shared" si="16"/>
        <v>No</v>
      </c>
      <c r="F170" s="145" t="str">
        <f t="shared" si="17"/>
        <v>No</v>
      </c>
      <c r="G170" s="146"/>
      <c r="H170" s="146"/>
      <c r="I170" s="147" t="str">
        <f t="shared" si="18"/>
        <v>No</v>
      </c>
      <c r="J170" s="146"/>
      <c r="K170" s="147" t="str">
        <f t="shared" si="19"/>
        <v>Yes</v>
      </c>
      <c r="L170" s="147"/>
      <c r="M170" s="147">
        <f t="shared" si="20"/>
        <v>0</v>
      </c>
      <c r="N170" s="147">
        <f t="shared" si="21"/>
        <v>0</v>
      </c>
      <c r="O170" s="147"/>
      <c r="P170" s="146"/>
      <c r="Q170" s="149">
        <f t="shared" si="22"/>
        <v>0</v>
      </c>
      <c r="R170" s="149">
        <f t="shared" si="23"/>
        <v>0</v>
      </c>
    </row>
    <row r="171" spans="1:18" s="4" customFormat="1" x14ac:dyDescent="0.25">
      <c r="A171" s="1" t="s">
        <v>223</v>
      </c>
      <c r="B171" s="160" t="s">
        <v>659</v>
      </c>
      <c r="C171" s="21"/>
      <c r="D171" s="21"/>
      <c r="E171" s="145" t="str">
        <f t="shared" si="16"/>
        <v>No</v>
      </c>
      <c r="F171" s="145" t="str">
        <f t="shared" si="17"/>
        <v>No</v>
      </c>
      <c r="G171" s="146"/>
      <c r="H171" s="146"/>
      <c r="I171" s="147" t="str">
        <f t="shared" si="18"/>
        <v>No</v>
      </c>
      <c r="J171" s="146"/>
      <c r="K171" s="147" t="str">
        <f t="shared" si="19"/>
        <v>Yes</v>
      </c>
      <c r="L171" s="147"/>
      <c r="M171" s="147">
        <f t="shared" si="20"/>
        <v>0</v>
      </c>
      <c r="N171" s="147">
        <f t="shared" si="21"/>
        <v>0</v>
      </c>
      <c r="O171" s="147"/>
      <c r="P171" s="146"/>
      <c r="Q171" s="149">
        <f t="shared" si="22"/>
        <v>0</v>
      </c>
      <c r="R171" s="149">
        <f t="shared" si="23"/>
        <v>0</v>
      </c>
    </row>
    <row r="172" spans="1:18" s="4" customFormat="1" x14ac:dyDescent="0.25">
      <c r="A172" s="1" t="s">
        <v>224</v>
      </c>
      <c r="B172" s="160" t="s">
        <v>659</v>
      </c>
      <c r="C172" s="21"/>
      <c r="D172" s="21"/>
      <c r="E172" s="145" t="str">
        <f t="shared" si="16"/>
        <v>No</v>
      </c>
      <c r="F172" s="145" t="str">
        <f t="shared" si="17"/>
        <v>No</v>
      </c>
      <c r="G172" s="146"/>
      <c r="H172" s="146"/>
      <c r="I172" s="147" t="str">
        <f t="shared" si="18"/>
        <v>No</v>
      </c>
      <c r="J172" s="146"/>
      <c r="K172" s="147" t="str">
        <f t="shared" si="19"/>
        <v>Yes</v>
      </c>
      <c r="L172" s="147"/>
      <c r="M172" s="147">
        <f t="shared" si="20"/>
        <v>0</v>
      </c>
      <c r="N172" s="147">
        <f t="shared" si="21"/>
        <v>0</v>
      </c>
      <c r="O172" s="147"/>
      <c r="P172" s="146"/>
      <c r="Q172" s="149">
        <f t="shared" si="22"/>
        <v>0</v>
      </c>
      <c r="R172" s="149">
        <f t="shared" si="23"/>
        <v>0</v>
      </c>
    </row>
    <row r="173" spans="1:18" s="4" customFormat="1" x14ac:dyDescent="0.25">
      <c r="A173" s="1" t="s">
        <v>225</v>
      </c>
      <c r="B173" s="160" t="s">
        <v>659</v>
      </c>
      <c r="C173" s="21"/>
      <c r="D173" s="21"/>
      <c r="E173" s="145" t="str">
        <f t="shared" si="16"/>
        <v>No</v>
      </c>
      <c r="F173" s="145" t="str">
        <f t="shared" si="17"/>
        <v>No</v>
      </c>
      <c r="G173" s="146"/>
      <c r="H173" s="146"/>
      <c r="I173" s="147" t="str">
        <f t="shared" si="18"/>
        <v>No</v>
      </c>
      <c r="J173" s="146"/>
      <c r="K173" s="147" t="str">
        <f t="shared" si="19"/>
        <v>Yes</v>
      </c>
      <c r="L173" s="147"/>
      <c r="M173" s="147">
        <f t="shared" si="20"/>
        <v>0</v>
      </c>
      <c r="N173" s="147">
        <f t="shared" si="21"/>
        <v>0</v>
      </c>
      <c r="O173" s="147"/>
      <c r="P173" s="146"/>
      <c r="Q173" s="149">
        <f t="shared" si="22"/>
        <v>0</v>
      </c>
      <c r="R173" s="149">
        <f t="shared" si="23"/>
        <v>0</v>
      </c>
    </row>
    <row r="174" spans="1:18" s="4" customFormat="1" x14ac:dyDescent="0.25">
      <c r="A174" s="1" t="s">
        <v>226</v>
      </c>
      <c r="B174" s="160" t="s">
        <v>659</v>
      </c>
      <c r="C174" s="21"/>
      <c r="D174" s="21"/>
      <c r="E174" s="145" t="str">
        <f t="shared" si="16"/>
        <v>No</v>
      </c>
      <c r="F174" s="145" t="str">
        <f t="shared" si="17"/>
        <v>No</v>
      </c>
      <c r="G174" s="146"/>
      <c r="H174" s="146"/>
      <c r="I174" s="147" t="str">
        <f t="shared" si="18"/>
        <v>No</v>
      </c>
      <c r="J174" s="146"/>
      <c r="K174" s="147" t="str">
        <f t="shared" si="19"/>
        <v>Yes</v>
      </c>
      <c r="L174" s="147"/>
      <c r="M174" s="147">
        <f t="shared" si="20"/>
        <v>0</v>
      </c>
      <c r="N174" s="147">
        <f t="shared" si="21"/>
        <v>0</v>
      </c>
      <c r="O174" s="147"/>
      <c r="P174" s="146"/>
      <c r="Q174" s="149">
        <f t="shared" si="22"/>
        <v>0</v>
      </c>
      <c r="R174" s="149">
        <f t="shared" si="23"/>
        <v>0</v>
      </c>
    </row>
    <row r="175" spans="1:18" s="4" customFormat="1" x14ac:dyDescent="0.25">
      <c r="A175" s="1" t="s">
        <v>227</v>
      </c>
      <c r="B175" s="160" t="s">
        <v>659</v>
      </c>
      <c r="C175" s="21"/>
      <c r="D175" s="21"/>
      <c r="E175" s="145" t="str">
        <f t="shared" si="16"/>
        <v>No</v>
      </c>
      <c r="F175" s="145" t="str">
        <f t="shared" si="17"/>
        <v>No</v>
      </c>
      <c r="G175" s="146"/>
      <c r="H175" s="146"/>
      <c r="I175" s="147" t="str">
        <f t="shared" si="18"/>
        <v>No</v>
      </c>
      <c r="J175" s="146"/>
      <c r="K175" s="147" t="str">
        <f t="shared" si="19"/>
        <v>Yes</v>
      </c>
      <c r="L175" s="147"/>
      <c r="M175" s="147">
        <f t="shared" si="20"/>
        <v>0</v>
      </c>
      <c r="N175" s="147">
        <f t="shared" si="21"/>
        <v>0</v>
      </c>
      <c r="O175" s="147"/>
      <c r="P175" s="146"/>
      <c r="Q175" s="149">
        <f t="shared" si="22"/>
        <v>0</v>
      </c>
      <c r="R175" s="149">
        <f t="shared" si="23"/>
        <v>0</v>
      </c>
    </row>
    <row r="176" spans="1:18" s="4" customFormat="1" x14ac:dyDescent="0.25">
      <c r="A176" s="1" t="s">
        <v>228</v>
      </c>
      <c r="B176" s="160" t="s">
        <v>659</v>
      </c>
      <c r="C176" s="21"/>
      <c r="D176" s="21"/>
      <c r="E176" s="145" t="str">
        <f t="shared" si="16"/>
        <v>No</v>
      </c>
      <c r="F176" s="145" t="str">
        <f t="shared" si="17"/>
        <v>No</v>
      </c>
      <c r="G176" s="146"/>
      <c r="H176" s="146"/>
      <c r="I176" s="147" t="str">
        <f t="shared" si="18"/>
        <v>No</v>
      </c>
      <c r="J176" s="146"/>
      <c r="K176" s="147" t="str">
        <f t="shared" si="19"/>
        <v>Yes</v>
      </c>
      <c r="L176" s="147"/>
      <c r="M176" s="147">
        <f t="shared" si="20"/>
        <v>0</v>
      </c>
      <c r="N176" s="147">
        <f t="shared" si="21"/>
        <v>0</v>
      </c>
      <c r="O176" s="147"/>
      <c r="P176" s="146"/>
      <c r="Q176" s="149">
        <f t="shared" si="22"/>
        <v>0</v>
      </c>
      <c r="R176" s="149">
        <f t="shared" si="23"/>
        <v>0</v>
      </c>
    </row>
    <row r="177" spans="1:18" s="4" customFormat="1" x14ac:dyDescent="0.25">
      <c r="A177" s="1" t="s">
        <v>229</v>
      </c>
      <c r="B177" s="160" t="s">
        <v>659</v>
      </c>
      <c r="C177" s="21"/>
      <c r="D177" s="21"/>
      <c r="E177" s="145" t="str">
        <f t="shared" si="16"/>
        <v>No</v>
      </c>
      <c r="F177" s="145" t="str">
        <f t="shared" si="17"/>
        <v>No</v>
      </c>
      <c r="G177" s="146"/>
      <c r="H177" s="146"/>
      <c r="I177" s="147" t="str">
        <f t="shared" si="18"/>
        <v>No</v>
      </c>
      <c r="J177" s="146"/>
      <c r="K177" s="147" t="str">
        <f t="shared" si="19"/>
        <v>Yes</v>
      </c>
      <c r="L177" s="147"/>
      <c r="M177" s="147">
        <f t="shared" si="20"/>
        <v>0</v>
      </c>
      <c r="N177" s="147">
        <f t="shared" si="21"/>
        <v>0</v>
      </c>
      <c r="O177" s="147"/>
      <c r="P177" s="146"/>
      <c r="Q177" s="149">
        <f t="shared" si="22"/>
        <v>0</v>
      </c>
      <c r="R177" s="149">
        <f t="shared" si="23"/>
        <v>0</v>
      </c>
    </row>
    <row r="178" spans="1:18" s="4" customFormat="1" x14ac:dyDescent="0.25">
      <c r="A178" s="1" t="s">
        <v>230</v>
      </c>
      <c r="B178" s="160" t="s">
        <v>659</v>
      </c>
      <c r="C178" s="21"/>
      <c r="D178" s="21"/>
      <c r="E178" s="145" t="str">
        <f t="shared" si="16"/>
        <v>No</v>
      </c>
      <c r="F178" s="145" t="str">
        <f t="shared" si="17"/>
        <v>No</v>
      </c>
      <c r="G178" s="146"/>
      <c r="H178" s="146"/>
      <c r="I178" s="147" t="str">
        <f t="shared" si="18"/>
        <v>No</v>
      </c>
      <c r="J178" s="146"/>
      <c r="K178" s="147" t="str">
        <f t="shared" si="19"/>
        <v>Yes</v>
      </c>
      <c r="L178" s="147"/>
      <c r="M178" s="147">
        <f t="shared" si="20"/>
        <v>0</v>
      </c>
      <c r="N178" s="147">
        <f t="shared" si="21"/>
        <v>0</v>
      </c>
      <c r="O178" s="147"/>
      <c r="P178" s="146"/>
      <c r="Q178" s="149">
        <f t="shared" si="22"/>
        <v>0</v>
      </c>
      <c r="R178" s="149">
        <f t="shared" si="23"/>
        <v>0</v>
      </c>
    </row>
    <row r="179" spans="1:18" s="4" customFormat="1" x14ac:dyDescent="0.25">
      <c r="A179" s="1" t="s">
        <v>231</v>
      </c>
      <c r="B179" s="160" t="s">
        <v>659</v>
      </c>
      <c r="C179" s="21"/>
      <c r="D179" s="21"/>
      <c r="E179" s="145" t="str">
        <f t="shared" si="16"/>
        <v>No</v>
      </c>
      <c r="F179" s="145" t="str">
        <f t="shared" si="17"/>
        <v>No</v>
      </c>
      <c r="G179" s="146"/>
      <c r="H179" s="146"/>
      <c r="I179" s="147" t="str">
        <f t="shared" si="18"/>
        <v>No</v>
      </c>
      <c r="J179" s="146"/>
      <c r="K179" s="147" t="str">
        <f t="shared" si="19"/>
        <v>Yes</v>
      </c>
      <c r="L179" s="147"/>
      <c r="M179" s="147">
        <f t="shared" si="20"/>
        <v>0</v>
      </c>
      <c r="N179" s="147">
        <f t="shared" si="21"/>
        <v>0</v>
      </c>
      <c r="O179" s="147"/>
      <c r="P179" s="146"/>
      <c r="Q179" s="149">
        <f t="shared" si="22"/>
        <v>0</v>
      </c>
      <c r="R179" s="149">
        <f t="shared" si="23"/>
        <v>0</v>
      </c>
    </row>
    <row r="180" spans="1:18" s="4" customFormat="1" x14ac:dyDescent="0.25">
      <c r="A180" s="1" t="s">
        <v>232</v>
      </c>
      <c r="B180" s="160" t="s">
        <v>659</v>
      </c>
      <c r="C180" s="21"/>
      <c r="D180" s="21"/>
      <c r="E180" s="145" t="str">
        <f t="shared" si="16"/>
        <v>No</v>
      </c>
      <c r="F180" s="145" t="str">
        <f t="shared" si="17"/>
        <v>No</v>
      </c>
      <c r="G180" s="146"/>
      <c r="H180" s="146"/>
      <c r="I180" s="147" t="str">
        <f t="shared" si="18"/>
        <v>No</v>
      </c>
      <c r="J180" s="146"/>
      <c r="K180" s="147" t="str">
        <f t="shared" si="19"/>
        <v>Yes</v>
      </c>
      <c r="L180" s="147"/>
      <c r="M180" s="147">
        <f t="shared" si="20"/>
        <v>0</v>
      </c>
      <c r="N180" s="147">
        <f t="shared" si="21"/>
        <v>0</v>
      </c>
      <c r="O180" s="147"/>
      <c r="P180" s="146"/>
      <c r="Q180" s="149">
        <f t="shared" si="22"/>
        <v>0</v>
      </c>
      <c r="R180" s="149">
        <f t="shared" si="23"/>
        <v>0</v>
      </c>
    </row>
    <row r="181" spans="1:18" s="4" customFormat="1" x14ac:dyDescent="0.25">
      <c r="A181" s="1" t="s">
        <v>233</v>
      </c>
      <c r="B181" s="160" t="s">
        <v>659</v>
      </c>
      <c r="C181" s="21"/>
      <c r="D181" s="21"/>
      <c r="E181" s="145" t="str">
        <f t="shared" si="16"/>
        <v>No</v>
      </c>
      <c r="F181" s="145" t="str">
        <f t="shared" si="17"/>
        <v>No</v>
      </c>
      <c r="G181" s="146"/>
      <c r="H181" s="146"/>
      <c r="I181" s="147" t="str">
        <f t="shared" si="18"/>
        <v>No</v>
      </c>
      <c r="J181" s="146"/>
      <c r="K181" s="147" t="str">
        <f t="shared" si="19"/>
        <v>Yes</v>
      </c>
      <c r="L181" s="147"/>
      <c r="M181" s="147">
        <f t="shared" si="20"/>
        <v>0</v>
      </c>
      <c r="N181" s="147">
        <f t="shared" si="21"/>
        <v>0</v>
      </c>
      <c r="O181" s="147"/>
      <c r="P181" s="146"/>
      <c r="Q181" s="149">
        <f t="shared" si="22"/>
        <v>0</v>
      </c>
      <c r="R181" s="149">
        <f t="shared" si="23"/>
        <v>0</v>
      </c>
    </row>
    <row r="182" spans="1:18" s="4" customFormat="1" x14ac:dyDescent="0.25">
      <c r="A182" s="1" t="s">
        <v>234</v>
      </c>
      <c r="B182" s="160" t="s">
        <v>659</v>
      </c>
      <c r="C182" s="21"/>
      <c r="D182" s="21"/>
      <c r="E182" s="145" t="str">
        <f t="shared" si="16"/>
        <v>No</v>
      </c>
      <c r="F182" s="145" t="str">
        <f t="shared" si="17"/>
        <v>No</v>
      </c>
      <c r="G182" s="146"/>
      <c r="H182" s="146"/>
      <c r="I182" s="147" t="str">
        <f t="shared" si="18"/>
        <v>No</v>
      </c>
      <c r="J182" s="146"/>
      <c r="K182" s="147" t="str">
        <f t="shared" si="19"/>
        <v>Yes</v>
      </c>
      <c r="L182" s="147"/>
      <c r="M182" s="147">
        <f t="shared" si="20"/>
        <v>0</v>
      </c>
      <c r="N182" s="147">
        <f t="shared" si="21"/>
        <v>0</v>
      </c>
      <c r="O182" s="147"/>
      <c r="P182" s="146"/>
      <c r="Q182" s="149">
        <f t="shared" si="22"/>
        <v>0</v>
      </c>
      <c r="R182" s="149">
        <f t="shared" si="23"/>
        <v>0</v>
      </c>
    </row>
    <row r="183" spans="1:18" s="4" customFormat="1" x14ac:dyDescent="0.25">
      <c r="A183" s="1" t="s">
        <v>235</v>
      </c>
      <c r="B183" s="160" t="s">
        <v>659</v>
      </c>
      <c r="C183" s="21"/>
      <c r="D183" s="21"/>
      <c r="E183" s="145" t="str">
        <f t="shared" si="16"/>
        <v>No</v>
      </c>
      <c r="F183" s="145" t="str">
        <f t="shared" si="17"/>
        <v>No</v>
      </c>
      <c r="G183" s="146"/>
      <c r="H183" s="146"/>
      <c r="I183" s="147" t="str">
        <f t="shared" si="18"/>
        <v>No</v>
      </c>
      <c r="J183" s="146"/>
      <c r="K183" s="147" t="str">
        <f t="shared" si="19"/>
        <v>Yes</v>
      </c>
      <c r="L183" s="147"/>
      <c r="M183" s="147">
        <f t="shared" si="20"/>
        <v>0</v>
      </c>
      <c r="N183" s="147">
        <f t="shared" si="21"/>
        <v>0</v>
      </c>
      <c r="O183" s="147"/>
      <c r="P183" s="146"/>
      <c r="Q183" s="149">
        <f t="shared" si="22"/>
        <v>0</v>
      </c>
      <c r="R183" s="149">
        <f t="shared" si="23"/>
        <v>0</v>
      </c>
    </row>
    <row r="184" spans="1:18" s="4" customFormat="1" x14ac:dyDescent="0.25">
      <c r="A184" s="1" t="s">
        <v>236</v>
      </c>
      <c r="B184" s="160" t="s">
        <v>659</v>
      </c>
      <c r="C184" s="21"/>
      <c r="D184" s="21"/>
      <c r="E184" s="145" t="str">
        <f t="shared" si="16"/>
        <v>No</v>
      </c>
      <c r="F184" s="145" t="str">
        <f t="shared" si="17"/>
        <v>No</v>
      </c>
      <c r="G184" s="146"/>
      <c r="H184" s="146"/>
      <c r="I184" s="147" t="str">
        <f t="shared" si="18"/>
        <v>No</v>
      </c>
      <c r="J184" s="146"/>
      <c r="K184" s="147" t="str">
        <f t="shared" si="19"/>
        <v>Yes</v>
      </c>
      <c r="L184" s="147"/>
      <c r="M184" s="147">
        <f t="shared" si="20"/>
        <v>0</v>
      </c>
      <c r="N184" s="147">
        <f t="shared" si="21"/>
        <v>0</v>
      </c>
      <c r="O184" s="147"/>
      <c r="P184" s="146"/>
      <c r="Q184" s="149">
        <f t="shared" si="22"/>
        <v>0</v>
      </c>
      <c r="R184" s="149">
        <f t="shared" si="23"/>
        <v>0</v>
      </c>
    </row>
    <row r="185" spans="1:18" s="4" customFormat="1" x14ac:dyDescent="0.25">
      <c r="A185" s="1" t="s">
        <v>237</v>
      </c>
      <c r="B185" s="160" t="s">
        <v>659</v>
      </c>
      <c r="C185" s="21"/>
      <c r="D185" s="21"/>
      <c r="E185" s="145" t="str">
        <f t="shared" si="16"/>
        <v>No</v>
      </c>
      <c r="F185" s="145" t="str">
        <f t="shared" si="17"/>
        <v>No</v>
      </c>
      <c r="G185" s="146"/>
      <c r="H185" s="146"/>
      <c r="I185" s="147" t="str">
        <f t="shared" si="18"/>
        <v>No</v>
      </c>
      <c r="J185" s="146"/>
      <c r="K185" s="147" t="str">
        <f t="shared" si="19"/>
        <v>Yes</v>
      </c>
      <c r="L185" s="147"/>
      <c r="M185" s="147">
        <f t="shared" si="20"/>
        <v>0</v>
      </c>
      <c r="N185" s="147">
        <f t="shared" si="21"/>
        <v>0</v>
      </c>
      <c r="O185" s="147"/>
      <c r="P185" s="146"/>
      <c r="Q185" s="149">
        <f t="shared" si="22"/>
        <v>0</v>
      </c>
      <c r="R185" s="149">
        <f t="shared" si="23"/>
        <v>0</v>
      </c>
    </row>
    <row r="186" spans="1:18" s="4" customFormat="1" x14ac:dyDescent="0.25">
      <c r="A186" s="1" t="s">
        <v>238</v>
      </c>
      <c r="B186" s="160" t="s">
        <v>659</v>
      </c>
      <c r="C186" s="21"/>
      <c r="D186" s="21"/>
      <c r="E186" s="145" t="str">
        <f t="shared" si="16"/>
        <v>No</v>
      </c>
      <c r="F186" s="145" t="str">
        <f t="shared" si="17"/>
        <v>No</v>
      </c>
      <c r="G186" s="146"/>
      <c r="H186" s="146"/>
      <c r="I186" s="147" t="str">
        <f t="shared" si="18"/>
        <v>No</v>
      </c>
      <c r="J186" s="146"/>
      <c r="K186" s="147" t="str">
        <f t="shared" si="19"/>
        <v>Yes</v>
      </c>
      <c r="L186" s="147"/>
      <c r="M186" s="147">
        <f t="shared" si="20"/>
        <v>0</v>
      </c>
      <c r="N186" s="147">
        <f t="shared" si="21"/>
        <v>0</v>
      </c>
      <c r="O186" s="147"/>
      <c r="P186" s="146"/>
      <c r="Q186" s="149">
        <f t="shared" si="22"/>
        <v>0</v>
      </c>
      <c r="R186" s="149">
        <f t="shared" si="23"/>
        <v>0</v>
      </c>
    </row>
    <row r="187" spans="1:18" s="4" customFormat="1" x14ac:dyDescent="0.25">
      <c r="A187" s="1" t="s">
        <v>239</v>
      </c>
      <c r="B187" s="160" t="s">
        <v>659</v>
      </c>
      <c r="C187" s="21"/>
      <c r="D187" s="21"/>
      <c r="E187" s="145" t="str">
        <f t="shared" si="16"/>
        <v>No</v>
      </c>
      <c r="F187" s="145" t="str">
        <f t="shared" si="17"/>
        <v>No</v>
      </c>
      <c r="G187" s="146"/>
      <c r="H187" s="146"/>
      <c r="I187" s="147" t="str">
        <f t="shared" si="18"/>
        <v>No</v>
      </c>
      <c r="J187" s="146"/>
      <c r="K187" s="147" t="str">
        <f t="shared" si="19"/>
        <v>Yes</v>
      </c>
      <c r="L187" s="147"/>
      <c r="M187" s="147">
        <f t="shared" si="20"/>
        <v>0</v>
      </c>
      <c r="N187" s="147">
        <f t="shared" si="21"/>
        <v>0</v>
      </c>
      <c r="O187" s="147"/>
      <c r="P187" s="146"/>
      <c r="Q187" s="149">
        <f t="shared" si="22"/>
        <v>0</v>
      </c>
      <c r="R187" s="149">
        <f t="shared" si="23"/>
        <v>0</v>
      </c>
    </row>
    <row r="188" spans="1:18" s="4" customFormat="1" x14ac:dyDescent="0.25">
      <c r="A188" s="1" t="s">
        <v>240</v>
      </c>
      <c r="B188" s="160" t="s">
        <v>659</v>
      </c>
      <c r="C188" s="21"/>
      <c r="D188" s="21"/>
      <c r="E188" s="145" t="str">
        <f t="shared" si="16"/>
        <v>No</v>
      </c>
      <c r="F188" s="145" t="str">
        <f t="shared" si="17"/>
        <v>No</v>
      </c>
      <c r="G188" s="146"/>
      <c r="H188" s="146"/>
      <c r="I188" s="147" t="str">
        <f t="shared" si="18"/>
        <v>No</v>
      </c>
      <c r="J188" s="146"/>
      <c r="K188" s="147" t="str">
        <f t="shared" si="19"/>
        <v>Yes</v>
      </c>
      <c r="L188" s="147"/>
      <c r="M188" s="147">
        <f t="shared" si="20"/>
        <v>0</v>
      </c>
      <c r="N188" s="147">
        <f t="shared" si="21"/>
        <v>0</v>
      </c>
      <c r="O188" s="147"/>
      <c r="P188" s="146"/>
      <c r="Q188" s="149">
        <f t="shared" si="22"/>
        <v>0</v>
      </c>
      <c r="R188" s="149">
        <f t="shared" si="23"/>
        <v>0</v>
      </c>
    </row>
    <row r="189" spans="1:18" s="4" customFormat="1" x14ac:dyDescent="0.25">
      <c r="A189" s="1" t="s">
        <v>241</v>
      </c>
      <c r="B189" s="160" t="s">
        <v>659</v>
      </c>
      <c r="C189" s="21"/>
      <c r="D189" s="21"/>
      <c r="E189" s="145" t="str">
        <f t="shared" si="16"/>
        <v>No</v>
      </c>
      <c r="F189" s="145" t="str">
        <f t="shared" si="17"/>
        <v>No</v>
      </c>
      <c r="G189" s="146"/>
      <c r="H189" s="146"/>
      <c r="I189" s="147" t="str">
        <f t="shared" si="18"/>
        <v>No</v>
      </c>
      <c r="J189" s="146"/>
      <c r="K189" s="147" t="str">
        <f t="shared" si="19"/>
        <v>Yes</v>
      </c>
      <c r="L189" s="147"/>
      <c r="M189" s="147">
        <f t="shared" si="20"/>
        <v>0</v>
      </c>
      <c r="N189" s="147">
        <f t="shared" si="21"/>
        <v>0</v>
      </c>
      <c r="O189" s="147"/>
      <c r="P189" s="146"/>
      <c r="Q189" s="149">
        <f t="shared" si="22"/>
        <v>0</v>
      </c>
      <c r="R189" s="149">
        <f t="shared" si="23"/>
        <v>0</v>
      </c>
    </row>
    <row r="190" spans="1:18" s="4" customFormat="1" x14ac:dyDescent="0.25">
      <c r="A190" s="1" t="s">
        <v>242</v>
      </c>
      <c r="B190" s="160" t="s">
        <v>659</v>
      </c>
      <c r="C190" s="21"/>
      <c r="D190" s="21"/>
      <c r="E190" s="145" t="str">
        <f t="shared" si="16"/>
        <v>No</v>
      </c>
      <c r="F190" s="145" t="str">
        <f t="shared" si="17"/>
        <v>No</v>
      </c>
      <c r="G190" s="146"/>
      <c r="H190" s="146"/>
      <c r="I190" s="147" t="str">
        <f t="shared" si="18"/>
        <v>No</v>
      </c>
      <c r="J190" s="146"/>
      <c r="K190" s="147" t="str">
        <f t="shared" si="19"/>
        <v>Yes</v>
      </c>
      <c r="L190" s="147"/>
      <c r="M190" s="147">
        <f t="shared" si="20"/>
        <v>0</v>
      </c>
      <c r="N190" s="147">
        <f t="shared" si="21"/>
        <v>0</v>
      </c>
      <c r="O190" s="147"/>
      <c r="P190" s="146"/>
      <c r="Q190" s="149">
        <f t="shared" si="22"/>
        <v>0</v>
      </c>
      <c r="R190" s="149">
        <f t="shared" si="23"/>
        <v>0</v>
      </c>
    </row>
    <row r="191" spans="1:18" s="4" customFormat="1" x14ac:dyDescent="0.25">
      <c r="A191" s="1" t="s">
        <v>243</v>
      </c>
      <c r="B191" s="160" t="s">
        <v>659</v>
      </c>
      <c r="C191" s="21"/>
      <c r="D191" s="21"/>
      <c r="E191" s="145" t="str">
        <f t="shared" si="16"/>
        <v>No</v>
      </c>
      <c r="F191" s="145" t="str">
        <f t="shared" si="17"/>
        <v>No</v>
      </c>
      <c r="G191" s="146"/>
      <c r="H191" s="146"/>
      <c r="I191" s="147" t="str">
        <f t="shared" si="18"/>
        <v>No</v>
      </c>
      <c r="J191" s="146"/>
      <c r="K191" s="147" t="str">
        <f t="shared" si="19"/>
        <v>Yes</v>
      </c>
      <c r="L191" s="147"/>
      <c r="M191" s="147">
        <f t="shared" si="20"/>
        <v>0</v>
      </c>
      <c r="N191" s="147">
        <f t="shared" si="21"/>
        <v>0</v>
      </c>
      <c r="O191" s="147"/>
      <c r="P191" s="146"/>
      <c r="Q191" s="149">
        <f t="shared" si="22"/>
        <v>0</v>
      </c>
      <c r="R191" s="149">
        <f t="shared" si="23"/>
        <v>0</v>
      </c>
    </row>
    <row r="192" spans="1:18" s="4" customFormat="1" x14ac:dyDescent="0.25">
      <c r="A192" s="1" t="s">
        <v>244</v>
      </c>
      <c r="B192" s="160" t="s">
        <v>659</v>
      </c>
      <c r="C192" s="21"/>
      <c r="D192" s="21"/>
      <c r="E192" s="145" t="str">
        <f t="shared" si="16"/>
        <v>No</v>
      </c>
      <c r="F192" s="145" t="str">
        <f t="shared" si="17"/>
        <v>No</v>
      </c>
      <c r="G192" s="146"/>
      <c r="H192" s="146"/>
      <c r="I192" s="147" t="str">
        <f t="shared" si="18"/>
        <v>No</v>
      </c>
      <c r="J192" s="146"/>
      <c r="K192" s="147" t="str">
        <f t="shared" si="19"/>
        <v>Yes</v>
      </c>
      <c r="L192" s="147"/>
      <c r="M192" s="147">
        <f t="shared" si="20"/>
        <v>0</v>
      </c>
      <c r="N192" s="147">
        <f t="shared" si="21"/>
        <v>0</v>
      </c>
      <c r="O192" s="147"/>
      <c r="P192" s="146"/>
      <c r="Q192" s="149">
        <f t="shared" si="22"/>
        <v>0</v>
      </c>
      <c r="R192" s="149">
        <f t="shared" si="23"/>
        <v>0</v>
      </c>
    </row>
    <row r="193" spans="1:18" s="4" customFormat="1" x14ac:dyDescent="0.25">
      <c r="A193" s="1" t="s">
        <v>245</v>
      </c>
      <c r="B193" s="160" t="s">
        <v>659</v>
      </c>
      <c r="C193" s="21"/>
      <c r="D193" s="21"/>
      <c r="E193" s="145" t="str">
        <f t="shared" si="16"/>
        <v>No</v>
      </c>
      <c r="F193" s="145" t="str">
        <f t="shared" si="17"/>
        <v>No</v>
      </c>
      <c r="G193" s="146"/>
      <c r="H193" s="146"/>
      <c r="I193" s="147" t="str">
        <f t="shared" si="18"/>
        <v>No</v>
      </c>
      <c r="J193" s="146"/>
      <c r="K193" s="147" t="str">
        <f t="shared" si="19"/>
        <v>Yes</v>
      </c>
      <c r="L193" s="147"/>
      <c r="M193" s="147">
        <f t="shared" si="20"/>
        <v>0</v>
      </c>
      <c r="N193" s="147">
        <f t="shared" si="21"/>
        <v>0</v>
      </c>
      <c r="O193" s="147"/>
      <c r="P193" s="146"/>
      <c r="Q193" s="149">
        <f t="shared" si="22"/>
        <v>0</v>
      </c>
      <c r="R193" s="149">
        <f t="shared" si="23"/>
        <v>0</v>
      </c>
    </row>
    <row r="194" spans="1:18" s="4" customFormat="1" x14ac:dyDescent="0.25">
      <c r="A194" s="1" t="s">
        <v>246</v>
      </c>
      <c r="B194" s="160" t="s">
        <v>659</v>
      </c>
      <c r="C194" s="21"/>
      <c r="D194" s="21"/>
      <c r="E194" s="145" t="str">
        <f t="shared" si="16"/>
        <v>No</v>
      </c>
      <c r="F194" s="145" t="str">
        <f t="shared" si="17"/>
        <v>No</v>
      </c>
      <c r="G194" s="146"/>
      <c r="H194" s="146"/>
      <c r="I194" s="147" t="str">
        <f t="shared" si="18"/>
        <v>No</v>
      </c>
      <c r="J194" s="146"/>
      <c r="K194" s="147" t="str">
        <f t="shared" si="19"/>
        <v>Yes</v>
      </c>
      <c r="L194" s="147"/>
      <c r="M194" s="147">
        <f t="shared" si="20"/>
        <v>0</v>
      </c>
      <c r="N194" s="147">
        <f t="shared" si="21"/>
        <v>0</v>
      </c>
      <c r="O194" s="147"/>
      <c r="P194" s="146"/>
      <c r="Q194" s="149">
        <f t="shared" si="22"/>
        <v>0</v>
      </c>
      <c r="R194" s="149">
        <f t="shared" si="23"/>
        <v>0</v>
      </c>
    </row>
    <row r="195" spans="1:18" s="4" customFormat="1" x14ac:dyDescent="0.25">
      <c r="A195" s="1" t="s">
        <v>247</v>
      </c>
      <c r="B195" s="160" t="s">
        <v>659</v>
      </c>
      <c r="C195" s="21"/>
      <c r="D195" s="21"/>
      <c r="E195" s="145" t="str">
        <f t="shared" si="16"/>
        <v>No</v>
      </c>
      <c r="F195" s="145" t="str">
        <f t="shared" si="17"/>
        <v>No</v>
      </c>
      <c r="G195" s="146"/>
      <c r="H195" s="146"/>
      <c r="I195" s="147" t="str">
        <f t="shared" si="18"/>
        <v>No</v>
      </c>
      <c r="J195" s="146"/>
      <c r="K195" s="147" t="str">
        <f t="shared" si="19"/>
        <v>Yes</v>
      </c>
      <c r="L195" s="147"/>
      <c r="M195" s="147">
        <f t="shared" si="20"/>
        <v>0</v>
      </c>
      <c r="N195" s="147">
        <f t="shared" si="21"/>
        <v>0</v>
      </c>
      <c r="O195" s="147"/>
      <c r="P195" s="146"/>
      <c r="Q195" s="149">
        <f t="shared" si="22"/>
        <v>0</v>
      </c>
      <c r="R195" s="149">
        <f t="shared" si="23"/>
        <v>0</v>
      </c>
    </row>
    <row r="196" spans="1:18" s="4" customFormat="1" x14ac:dyDescent="0.25">
      <c r="A196" s="1" t="s">
        <v>248</v>
      </c>
      <c r="B196" s="160" t="s">
        <v>659</v>
      </c>
      <c r="C196" s="21"/>
      <c r="D196" s="21"/>
      <c r="E196" s="145" t="str">
        <f t="shared" si="16"/>
        <v>No</v>
      </c>
      <c r="F196" s="145" t="str">
        <f t="shared" si="17"/>
        <v>No</v>
      </c>
      <c r="G196" s="146"/>
      <c r="H196" s="146"/>
      <c r="I196" s="147" t="str">
        <f t="shared" si="18"/>
        <v>No</v>
      </c>
      <c r="J196" s="146"/>
      <c r="K196" s="147" t="str">
        <f t="shared" si="19"/>
        <v>Yes</v>
      </c>
      <c r="L196" s="147"/>
      <c r="M196" s="147">
        <f t="shared" si="20"/>
        <v>0</v>
      </c>
      <c r="N196" s="147">
        <f t="shared" si="21"/>
        <v>0</v>
      </c>
      <c r="O196" s="147"/>
      <c r="P196" s="146"/>
      <c r="Q196" s="149">
        <f t="shared" si="22"/>
        <v>0</v>
      </c>
      <c r="R196" s="149">
        <f t="shared" si="23"/>
        <v>0</v>
      </c>
    </row>
    <row r="197" spans="1:18" s="4" customFormat="1" x14ac:dyDescent="0.25">
      <c r="A197" s="1" t="s">
        <v>249</v>
      </c>
      <c r="B197" s="160" t="s">
        <v>659</v>
      </c>
      <c r="C197" s="21"/>
      <c r="D197" s="21"/>
      <c r="E197" s="145" t="str">
        <f t="shared" si="16"/>
        <v>No</v>
      </c>
      <c r="F197" s="145" t="str">
        <f t="shared" si="17"/>
        <v>No</v>
      </c>
      <c r="G197" s="146"/>
      <c r="H197" s="146"/>
      <c r="I197" s="147" t="str">
        <f t="shared" si="18"/>
        <v>No</v>
      </c>
      <c r="J197" s="146"/>
      <c r="K197" s="147" t="str">
        <f t="shared" si="19"/>
        <v>Yes</v>
      </c>
      <c r="L197" s="147"/>
      <c r="M197" s="147">
        <f t="shared" si="20"/>
        <v>0</v>
      </c>
      <c r="N197" s="147">
        <f t="shared" si="21"/>
        <v>0</v>
      </c>
      <c r="O197" s="147"/>
      <c r="P197" s="146"/>
      <c r="Q197" s="149">
        <f t="shared" si="22"/>
        <v>0</v>
      </c>
      <c r="R197" s="149">
        <f t="shared" si="23"/>
        <v>0</v>
      </c>
    </row>
    <row r="198" spans="1:18" s="4" customFormat="1" x14ac:dyDescent="0.25">
      <c r="A198" s="1" t="s">
        <v>250</v>
      </c>
      <c r="B198" s="160" t="s">
        <v>659</v>
      </c>
      <c r="C198" s="21"/>
      <c r="D198" s="21"/>
      <c r="E198" s="145" t="str">
        <f t="shared" si="16"/>
        <v>No</v>
      </c>
      <c r="F198" s="145" t="str">
        <f t="shared" si="17"/>
        <v>No</v>
      </c>
      <c r="G198" s="146"/>
      <c r="H198" s="146"/>
      <c r="I198" s="147" t="str">
        <f t="shared" si="18"/>
        <v>No</v>
      </c>
      <c r="J198" s="146"/>
      <c r="K198" s="147" t="str">
        <f t="shared" si="19"/>
        <v>Yes</v>
      </c>
      <c r="L198" s="147"/>
      <c r="M198" s="147">
        <f t="shared" si="20"/>
        <v>0</v>
      </c>
      <c r="N198" s="147">
        <f t="shared" si="21"/>
        <v>0</v>
      </c>
      <c r="O198" s="147"/>
      <c r="P198" s="146"/>
      <c r="Q198" s="149">
        <f t="shared" si="22"/>
        <v>0</v>
      </c>
      <c r="R198" s="149">
        <f t="shared" si="23"/>
        <v>0</v>
      </c>
    </row>
    <row r="199" spans="1:18" s="4" customFormat="1" x14ac:dyDescent="0.25">
      <c r="A199" s="1" t="s">
        <v>251</v>
      </c>
      <c r="B199" s="160" t="s">
        <v>659</v>
      </c>
      <c r="C199" s="21"/>
      <c r="D199" s="21"/>
      <c r="E199" s="145" t="str">
        <f t="shared" si="16"/>
        <v>No</v>
      </c>
      <c r="F199" s="145" t="str">
        <f t="shared" si="17"/>
        <v>No</v>
      </c>
      <c r="G199" s="146"/>
      <c r="H199" s="146"/>
      <c r="I199" s="147" t="str">
        <f t="shared" si="18"/>
        <v>No</v>
      </c>
      <c r="J199" s="146"/>
      <c r="K199" s="147" t="str">
        <f t="shared" si="19"/>
        <v>Yes</v>
      </c>
      <c r="L199" s="147"/>
      <c r="M199" s="147">
        <f t="shared" si="20"/>
        <v>0</v>
      </c>
      <c r="N199" s="147">
        <f t="shared" si="21"/>
        <v>0</v>
      </c>
      <c r="O199" s="147"/>
      <c r="P199" s="146"/>
      <c r="Q199" s="149">
        <f t="shared" si="22"/>
        <v>0</v>
      </c>
      <c r="R199" s="149">
        <f t="shared" si="23"/>
        <v>0</v>
      </c>
    </row>
    <row r="200" spans="1:18" s="4" customFormat="1" x14ac:dyDescent="0.25">
      <c r="A200" s="1" t="s">
        <v>252</v>
      </c>
      <c r="B200" s="160" t="s">
        <v>659</v>
      </c>
      <c r="C200" s="21"/>
      <c r="D200" s="21"/>
      <c r="E200" s="145" t="str">
        <f t="shared" si="16"/>
        <v>No</v>
      </c>
      <c r="F200" s="145" t="str">
        <f t="shared" si="17"/>
        <v>No</v>
      </c>
      <c r="G200" s="146"/>
      <c r="H200" s="146"/>
      <c r="I200" s="147" t="str">
        <f t="shared" si="18"/>
        <v>No</v>
      </c>
      <c r="J200" s="146"/>
      <c r="K200" s="147" t="str">
        <f t="shared" si="19"/>
        <v>Yes</v>
      </c>
      <c r="L200" s="147"/>
      <c r="M200" s="147">
        <f t="shared" si="20"/>
        <v>0</v>
      </c>
      <c r="N200" s="147">
        <f t="shared" si="21"/>
        <v>0</v>
      </c>
      <c r="O200" s="147"/>
      <c r="P200" s="146"/>
      <c r="Q200" s="149">
        <f t="shared" si="22"/>
        <v>0</v>
      </c>
      <c r="R200" s="149">
        <f t="shared" si="23"/>
        <v>0</v>
      </c>
    </row>
    <row r="201" spans="1:18" s="4" customFormat="1" x14ac:dyDescent="0.25">
      <c r="A201" s="1" t="s">
        <v>253</v>
      </c>
      <c r="B201" s="160" t="s">
        <v>659</v>
      </c>
      <c r="C201" s="21"/>
      <c r="D201" s="21"/>
      <c r="E201" s="145" t="str">
        <f t="shared" si="16"/>
        <v>No</v>
      </c>
      <c r="F201" s="145" t="str">
        <f t="shared" si="17"/>
        <v>No</v>
      </c>
      <c r="G201" s="146"/>
      <c r="H201" s="146"/>
      <c r="I201" s="147" t="str">
        <f t="shared" si="18"/>
        <v>No</v>
      </c>
      <c r="J201" s="146"/>
      <c r="K201" s="147" t="str">
        <f t="shared" si="19"/>
        <v>Yes</v>
      </c>
      <c r="L201" s="147"/>
      <c r="M201" s="147">
        <f t="shared" si="20"/>
        <v>0</v>
      </c>
      <c r="N201" s="147">
        <f t="shared" si="21"/>
        <v>0</v>
      </c>
      <c r="O201" s="147"/>
      <c r="P201" s="146"/>
      <c r="Q201" s="149">
        <f t="shared" si="22"/>
        <v>0</v>
      </c>
      <c r="R201" s="149">
        <f t="shared" si="23"/>
        <v>0</v>
      </c>
    </row>
    <row r="202" spans="1:18" s="4" customFormat="1" x14ac:dyDescent="0.25">
      <c r="A202" s="1" t="s">
        <v>254</v>
      </c>
      <c r="B202" s="160" t="s">
        <v>659</v>
      </c>
      <c r="C202" s="21"/>
      <c r="D202" s="21"/>
      <c r="E202" s="145" t="str">
        <f t="shared" si="16"/>
        <v>No</v>
      </c>
      <c r="F202" s="145" t="str">
        <f t="shared" si="17"/>
        <v>No</v>
      </c>
      <c r="G202" s="146"/>
      <c r="H202" s="146"/>
      <c r="I202" s="147" t="str">
        <f t="shared" si="18"/>
        <v>No</v>
      </c>
      <c r="J202" s="146"/>
      <c r="K202" s="147" t="str">
        <f t="shared" si="19"/>
        <v>Yes</v>
      </c>
      <c r="L202" s="147"/>
      <c r="M202" s="147">
        <f t="shared" si="20"/>
        <v>0</v>
      </c>
      <c r="N202" s="147">
        <f t="shared" si="21"/>
        <v>0</v>
      </c>
      <c r="O202" s="147"/>
      <c r="P202" s="146"/>
      <c r="Q202" s="149">
        <f t="shared" si="22"/>
        <v>0</v>
      </c>
      <c r="R202" s="149">
        <f t="shared" si="23"/>
        <v>0</v>
      </c>
    </row>
    <row r="203" spans="1:18" s="4" customFormat="1" x14ac:dyDescent="0.25">
      <c r="A203" s="1" t="s">
        <v>255</v>
      </c>
      <c r="B203" s="160" t="s">
        <v>659</v>
      </c>
      <c r="C203" s="21"/>
      <c r="D203" s="21"/>
      <c r="E203" s="145" t="str">
        <f t="shared" si="16"/>
        <v>No</v>
      </c>
      <c r="F203" s="145" t="str">
        <f t="shared" si="17"/>
        <v>No</v>
      </c>
      <c r="G203" s="146"/>
      <c r="H203" s="146"/>
      <c r="I203" s="147" t="str">
        <f t="shared" si="18"/>
        <v>No</v>
      </c>
      <c r="J203" s="146"/>
      <c r="K203" s="147" t="str">
        <f t="shared" si="19"/>
        <v>Yes</v>
      </c>
      <c r="L203" s="147"/>
      <c r="M203" s="147">
        <f t="shared" si="20"/>
        <v>0</v>
      </c>
      <c r="N203" s="147">
        <f t="shared" si="21"/>
        <v>0</v>
      </c>
      <c r="O203" s="147"/>
      <c r="P203" s="146"/>
      <c r="Q203" s="149">
        <f t="shared" si="22"/>
        <v>0</v>
      </c>
      <c r="R203" s="149">
        <f t="shared" si="23"/>
        <v>0</v>
      </c>
    </row>
    <row r="204" spans="1:18" s="4" customFormat="1" x14ac:dyDescent="0.25">
      <c r="A204" s="1" t="s">
        <v>256</v>
      </c>
      <c r="B204" s="160" t="s">
        <v>659</v>
      </c>
      <c r="C204" s="21"/>
      <c r="D204" s="21"/>
      <c r="E204" s="145" t="str">
        <f t="shared" si="16"/>
        <v>No</v>
      </c>
      <c r="F204" s="145" t="str">
        <f t="shared" si="17"/>
        <v>No</v>
      </c>
      <c r="G204" s="146"/>
      <c r="H204" s="146"/>
      <c r="I204" s="147" t="str">
        <f t="shared" si="18"/>
        <v>No</v>
      </c>
      <c r="J204" s="146"/>
      <c r="K204" s="147" t="str">
        <f t="shared" si="19"/>
        <v>Yes</v>
      </c>
      <c r="L204" s="147"/>
      <c r="M204" s="147">
        <f t="shared" si="20"/>
        <v>0</v>
      </c>
      <c r="N204" s="147">
        <f t="shared" si="21"/>
        <v>0</v>
      </c>
      <c r="O204" s="147"/>
      <c r="P204" s="146"/>
      <c r="Q204" s="149">
        <f t="shared" si="22"/>
        <v>0</v>
      </c>
      <c r="R204" s="149">
        <f t="shared" si="23"/>
        <v>0</v>
      </c>
    </row>
    <row r="205" spans="1:18" s="4" customFormat="1" x14ac:dyDescent="0.25">
      <c r="A205" s="1" t="s">
        <v>257</v>
      </c>
      <c r="B205" s="160" t="s">
        <v>659</v>
      </c>
      <c r="C205" s="21"/>
      <c r="D205" s="21"/>
      <c r="E205" s="145" t="str">
        <f t="shared" si="16"/>
        <v>No</v>
      </c>
      <c r="F205" s="145" t="str">
        <f t="shared" si="17"/>
        <v>No</v>
      </c>
      <c r="G205" s="146"/>
      <c r="H205" s="146"/>
      <c r="I205" s="147" t="str">
        <f t="shared" si="18"/>
        <v>No</v>
      </c>
      <c r="J205" s="146"/>
      <c r="K205" s="147" t="str">
        <f t="shared" si="19"/>
        <v>Yes</v>
      </c>
      <c r="L205" s="147"/>
      <c r="M205" s="147">
        <f t="shared" si="20"/>
        <v>0</v>
      </c>
      <c r="N205" s="147">
        <f t="shared" si="21"/>
        <v>0</v>
      </c>
      <c r="O205" s="147"/>
      <c r="P205" s="146"/>
      <c r="Q205" s="149">
        <f t="shared" si="22"/>
        <v>0</v>
      </c>
      <c r="R205" s="149">
        <f t="shared" si="23"/>
        <v>0</v>
      </c>
    </row>
    <row r="206" spans="1:18" s="4" customFormat="1" x14ac:dyDescent="0.25">
      <c r="A206" s="1" t="s">
        <v>258</v>
      </c>
      <c r="B206" s="160" t="s">
        <v>659</v>
      </c>
      <c r="C206" s="21"/>
      <c r="D206" s="21"/>
      <c r="E206" s="145" t="str">
        <f t="shared" si="16"/>
        <v>No</v>
      </c>
      <c r="F206" s="145" t="str">
        <f t="shared" si="17"/>
        <v>No</v>
      </c>
      <c r="G206" s="146"/>
      <c r="H206" s="146"/>
      <c r="I206" s="147" t="str">
        <f t="shared" si="18"/>
        <v>No</v>
      </c>
      <c r="J206" s="146"/>
      <c r="K206" s="147" t="str">
        <f t="shared" si="19"/>
        <v>Yes</v>
      </c>
      <c r="L206" s="147"/>
      <c r="M206" s="147">
        <f t="shared" si="20"/>
        <v>0</v>
      </c>
      <c r="N206" s="147">
        <f t="shared" si="21"/>
        <v>0</v>
      </c>
      <c r="O206" s="147"/>
      <c r="P206" s="146"/>
      <c r="Q206" s="149">
        <f t="shared" si="22"/>
        <v>0</v>
      </c>
      <c r="R206" s="149">
        <f t="shared" si="23"/>
        <v>0</v>
      </c>
    </row>
    <row r="207" spans="1:18" s="4" customFormat="1" x14ac:dyDescent="0.25">
      <c r="A207" s="1" t="s">
        <v>259</v>
      </c>
      <c r="B207" s="160" t="s">
        <v>659</v>
      </c>
      <c r="C207" s="21"/>
      <c r="D207" s="21"/>
      <c r="E207" s="145" t="str">
        <f t="shared" si="16"/>
        <v>No</v>
      </c>
      <c r="F207" s="145" t="str">
        <f t="shared" si="17"/>
        <v>No</v>
      </c>
      <c r="G207" s="146"/>
      <c r="H207" s="146"/>
      <c r="I207" s="147" t="str">
        <f t="shared" si="18"/>
        <v>No</v>
      </c>
      <c r="J207" s="146"/>
      <c r="K207" s="147" t="str">
        <f t="shared" si="19"/>
        <v>Yes</v>
      </c>
      <c r="L207" s="147"/>
      <c r="M207" s="147">
        <f t="shared" si="20"/>
        <v>0</v>
      </c>
      <c r="N207" s="147">
        <f t="shared" si="21"/>
        <v>0</v>
      </c>
      <c r="O207" s="147"/>
      <c r="P207" s="146"/>
      <c r="Q207" s="149">
        <f t="shared" si="22"/>
        <v>0</v>
      </c>
      <c r="R207" s="149">
        <f t="shared" si="23"/>
        <v>0</v>
      </c>
    </row>
    <row r="208" spans="1:18" s="4" customFormat="1" x14ac:dyDescent="0.25">
      <c r="A208" s="1" t="s">
        <v>260</v>
      </c>
      <c r="B208" s="160" t="s">
        <v>659</v>
      </c>
      <c r="C208" s="21"/>
      <c r="D208" s="21"/>
      <c r="E208" s="145" t="str">
        <f t="shared" si="16"/>
        <v>No</v>
      </c>
      <c r="F208" s="145" t="str">
        <f t="shared" si="17"/>
        <v>No</v>
      </c>
      <c r="G208" s="146"/>
      <c r="H208" s="146"/>
      <c r="I208" s="147" t="str">
        <f t="shared" si="18"/>
        <v>No</v>
      </c>
      <c r="J208" s="146"/>
      <c r="K208" s="147" t="str">
        <f t="shared" si="19"/>
        <v>Yes</v>
      </c>
      <c r="L208" s="147"/>
      <c r="M208" s="147">
        <f t="shared" si="20"/>
        <v>0</v>
      </c>
      <c r="N208" s="147">
        <f t="shared" si="21"/>
        <v>0</v>
      </c>
      <c r="O208" s="147"/>
      <c r="P208" s="146"/>
      <c r="Q208" s="149">
        <f t="shared" si="22"/>
        <v>0</v>
      </c>
      <c r="R208" s="149">
        <f t="shared" si="23"/>
        <v>0</v>
      </c>
    </row>
    <row r="209" spans="1:18" s="4" customFormat="1" x14ac:dyDescent="0.25">
      <c r="A209" s="1" t="s">
        <v>261</v>
      </c>
      <c r="B209" s="160" t="s">
        <v>659</v>
      </c>
      <c r="C209" s="21"/>
      <c r="D209" s="21"/>
      <c r="E209" s="145" t="str">
        <f t="shared" si="16"/>
        <v>No</v>
      </c>
      <c r="F209" s="145" t="str">
        <f t="shared" si="17"/>
        <v>No</v>
      </c>
      <c r="G209" s="146"/>
      <c r="H209" s="146"/>
      <c r="I209" s="147" t="str">
        <f t="shared" si="18"/>
        <v>No</v>
      </c>
      <c r="J209" s="146"/>
      <c r="K209" s="147" t="str">
        <f t="shared" si="19"/>
        <v>Yes</v>
      </c>
      <c r="L209" s="147"/>
      <c r="M209" s="147">
        <f t="shared" si="20"/>
        <v>0</v>
      </c>
      <c r="N209" s="147">
        <f t="shared" si="21"/>
        <v>0</v>
      </c>
      <c r="O209" s="147"/>
      <c r="P209" s="146"/>
      <c r="Q209" s="149">
        <f t="shared" si="22"/>
        <v>0</v>
      </c>
      <c r="R209" s="149">
        <f t="shared" si="23"/>
        <v>0</v>
      </c>
    </row>
    <row r="210" spans="1:18" s="4" customFormat="1" x14ac:dyDescent="0.25">
      <c r="A210" s="1" t="s">
        <v>262</v>
      </c>
      <c r="B210" s="160" t="s">
        <v>659</v>
      </c>
      <c r="C210" s="21"/>
      <c r="D210" s="21"/>
      <c r="E210" s="145" t="str">
        <f t="shared" si="16"/>
        <v>No</v>
      </c>
      <c r="F210" s="145" t="str">
        <f t="shared" si="17"/>
        <v>No</v>
      </c>
      <c r="G210" s="146"/>
      <c r="H210" s="146"/>
      <c r="I210" s="147" t="str">
        <f t="shared" si="18"/>
        <v>No</v>
      </c>
      <c r="J210" s="146"/>
      <c r="K210" s="147" t="str">
        <f t="shared" si="19"/>
        <v>Yes</v>
      </c>
      <c r="L210" s="147"/>
      <c r="M210" s="147">
        <f t="shared" si="20"/>
        <v>0</v>
      </c>
      <c r="N210" s="147">
        <f t="shared" si="21"/>
        <v>0</v>
      </c>
      <c r="O210" s="147"/>
      <c r="P210" s="146"/>
      <c r="Q210" s="149">
        <f t="shared" si="22"/>
        <v>0</v>
      </c>
      <c r="R210" s="149">
        <f t="shared" si="23"/>
        <v>0</v>
      </c>
    </row>
    <row r="211" spans="1:18" s="4" customFormat="1" x14ac:dyDescent="0.25">
      <c r="A211" s="1" t="s">
        <v>263</v>
      </c>
      <c r="B211" s="160" t="s">
        <v>659</v>
      </c>
      <c r="C211" s="21"/>
      <c r="D211" s="21"/>
      <c r="E211" s="145" t="str">
        <f t="shared" si="16"/>
        <v>No</v>
      </c>
      <c r="F211" s="145" t="str">
        <f t="shared" si="17"/>
        <v>No</v>
      </c>
      <c r="G211" s="146"/>
      <c r="H211" s="146"/>
      <c r="I211" s="147" t="str">
        <f t="shared" si="18"/>
        <v>No</v>
      </c>
      <c r="J211" s="146"/>
      <c r="K211" s="147" t="str">
        <f t="shared" si="19"/>
        <v>Yes</v>
      </c>
      <c r="L211" s="147"/>
      <c r="M211" s="147">
        <f t="shared" si="20"/>
        <v>0</v>
      </c>
      <c r="N211" s="147">
        <f t="shared" si="21"/>
        <v>0</v>
      </c>
      <c r="O211" s="147"/>
      <c r="P211" s="146"/>
      <c r="Q211" s="149">
        <f t="shared" si="22"/>
        <v>0</v>
      </c>
      <c r="R211" s="149">
        <f t="shared" si="23"/>
        <v>0</v>
      </c>
    </row>
    <row r="212" spans="1:18" s="4" customFormat="1" x14ac:dyDescent="0.25">
      <c r="A212" s="1" t="s">
        <v>264</v>
      </c>
      <c r="B212" s="160" t="s">
        <v>659</v>
      </c>
      <c r="C212" s="21"/>
      <c r="D212" s="21"/>
      <c r="E212" s="145" t="str">
        <f t="shared" si="16"/>
        <v>No</v>
      </c>
      <c r="F212" s="145" t="str">
        <f t="shared" si="17"/>
        <v>No</v>
      </c>
      <c r="G212" s="146"/>
      <c r="H212" s="146"/>
      <c r="I212" s="147" t="str">
        <f t="shared" si="18"/>
        <v>No</v>
      </c>
      <c r="J212" s="146"/>
      <c r="K212" s="147" t="str">
        <f t="shared" si="19"/>
        <v>Yes</v>
      </c>
      <c r="L212" s="147"/>
      <c r="M212" s="147">
        <f t="shared" si="20"/>
        <v>0</v>
      </c>
      <c r="N212" s="147">
        <f t="shared" si="21"/>
        <v>0</v>
      </c>
      <c r="O212" s="147"/>
      <c r="P212" s="146"/>
      <c r="Q212" s="149">
        <f t="shared" si="22"/>
        <v>0</v>
      </c>
      <c r="R212" s="149">
        <f t="shared" si="23"/>
        <v>0</v>
      </c>
    </row>
    <row r="213" spans="1:18" s="4" customFormat="1" x14ac:dyDescent="0.25">
      <c r="A213" s="1" t="s">
        <v>265</v>
      </c>
      <c r="B213" s="160" t="s">
        <v>659</v>
      </c>
      <c r="C213" s="21"/>
      <c r="D213" s="21"/>
      <c r="E213" s="145" t="str">
        <f t="shared" si="16"/>
        <v>No</v>
      </c>
      <c r="F213" s="145" t="str">
        <f t="shared" si="17"/>
        <v>No</v>
      </c>
      <c r="G213" s="146"/>
      <c r="H213" s="146"/>
      <c r="I213" s="147" t="str">
        <f t="shared" si="18"/>
        <v>No</v>
      </c>
      <c r="J213" s="146"/>
      <c r="K213" s="147" t="str">
        <f t="shared" si="19"/>
        <v>Yes</v>
      </c>
      <c r="L213" s="147"/>
      <c r="M213" s="147">
        <f t="shared" si="20"/>
        <v>0</v>
      </c>
      <c r="N213" s="147">
        <f t="shared" si="21"/>
        <v>0</v>
      </c>
      <c r="O213" s="147"/>
      <c r="P213" s="146"/>
      <c r="Q213" s="149">
        <f t="shared" si="22"/>
        <v>0</v>
      </c>
      <c r="R213" s="149">
        <f t="shared" si="23"/>
        <v>0</v>
      </c>
    </row>
    <row r="214" spans="1:18" s="4" customFormat="1" x14ac:dyDescent="0.25">
      <c r="A214" s="1" t="s">
        <v>266</v>
      </c>
      <c r="B214" s="160" t="s">
        <v>659</v>
      </c>
      <c r="C214" s="21"/>
      <c r="D214" s="21"/>
      <c r="E214" s="145" t="str">
        <f t="shared" si="16"/>
        <v>No</v>
      </c>
      <c r="F214" s="145" t="str">
        <f t="shared" si="17"/>
        <v>No</v>
      </c>
      <c r="G214" s="146"/>
      <c r="H214" s="146"/>
      <c r="I214" s="147" t="str">
        <f t="shared" si="18"/>
        <v>No</v>
      </c>
      <c r="J214" s="146"/>
      <c r="K214" s="147" t="str">
        <f t="shared" si="19"/>
        <v>Yes</v>
      </c>
      <c r="L214" s="147"/>
      <c r="M214" s="147">
        <f t="shared" si="20"/>
        <v>0</v>
      </c>
      <c r="N214" s="147">
        <f t="shared" si="21"/>
        <v>0</v>
      </c>
      <c r="O214" s="147"/>
      <c r="P214" s="146"/>
      <c r="Q214" s="149">
        <f t="shared" si="22"/>
        <v>0</v>
      </c>
      <c r="R214" s="149">
        <f t="shared" si="23"/>
        <v>0</v>
      </c>
    </row>
    <row r="215" spans="1:18" s="4" customFormat="1" x14ac:dyDescent="0.25">
      <c r="A215" s="1" t="s">
        <v>267</v>
      </c>
      <c r="B215" s="160" t="s">
        <v>659</v>
      </c>
      <c r="C215" s="21"/>
      <c r="D215" s="21"/>
      <c r="E215" s="145" t="str">
        <f t="shared" si="16"/>
        <v>No</v>
      </c>
      <c r="F215" s="145" t="str">
        <f t="shared" si="17"/>
        <v>No</v>
      </c>
      <c r="G215" s="146"/>
      <c r="H215" s="146"/>
      <c r="I215" s="147" t="str">
        <f t="shared" si="18"/>
        <v>No</v>
      </c>
      <c r="J215" s="146"/>
      <c r="K215" s="147" t="str">
        <f t="shared" si="19"/>
        <v>Yes</v>
      </c>
      <c r="L215" s="147"/>
      <c r="M215" s="147">
        <f t="shared" si="20"/>
        <v>0</v>
      </c>
      <c r="N215" s="147">
        <f t="shared" si="21"/>
        <v>0</v>
      </c>
      <c r="O215" s="147"/>
      <c r="P215" s="146"/>
      <c r="Q215" s="149">
        <f t="shared" si="22"/>
        <v>0</v>
      </c>
      <c r="R215" s="149">
        <f t="shared" si="23"/>
        <v>0</v>
      </c>
    </row>
    <row r="216" spans="1:18" s="4" customFormat="1" x14ac:dyDescent="0.25">
      <c r="A216" s="1" t="s">
        <v>268</v>
      </c>
      <c r="B216" s="160" t="s">
        <v>659</v>
      </c>
      <c r="C216" s="21"/>
      <c r="D216" s="21"/>
      <c r="E216" s="145" t="str">
        <f t="shared" si="16"/>
        <v>No</v>
      </c>
      <c r="F216" s="145" t="str">
        <f t="shared" si="17"/>
        <v>No</v>
      </c>
      <c r="G216" s="146"/>
      <c r="H216" s="146"/>
      <c r="I216" s="147" t="str">
        <f t="shared" si="18"/>
        <v>No</v>
      </c>
      <c r="J216" s="146"/>
      <c r="K216" s="147" t="str">
        <f t="shared" si="19"/>
        <v>Yes</v>
      </c>
      <c r="L216" s="147"/>
      <c r="M216" s="147">
        <f t="shared" si="20"/>
        <v>0</v>
      </c>
      <c r="N216" s="147">
        <f t="shared" si="21"/>
        <v>0</v>
      </c>
      <c r="O216" s="147"/>
      <c r="P216" s="146"/>
      <c r="Q216" s="149">
        <f t="shared" si="22"/>
        <v>0</v>
      </c>
      <c r="R216" s="149">
        <f t="shared" si="23"/>
        <v>0</v>
      </c>
    </row>
    <row r="217" spans="1:18" s="4" customFormat="1" x14ac:dyDescent="0.25">
      <c r="A217" s="1" t="s">
        <v>269</v>
      </c>
      <c r="B217" s="160" t="s">
        <v>659</v>
      </c>
      <c r="C217" s="21"/>
      <c r="D217" s="21"/>
      <c r="E217" s="145" t="str">
        <f t="shared" si="16"/>
        <v>No</v>
      </c>
      <c r="F217" s="145" t="str">
        <f t="shared" si="17"/>
        <v>No</v>
      </c>
      <c r="G217" s="146"/>
      <c r="H217" s="146"/>
      <c r="I217" s="147" t="str">
        <f t="shared" si="18"/>
        <v>No</v>
      </c>
      <c r="J217" s="146"/>
      <c r="K217" s="147" t="str">
        <f t="shared" si="19"/>
        <v>Yes</v>
      </c>
      <c r="L217" s="147"/>
      <c r="M217" s="147">
        <f t="shared" si="20"/>
        <v>0</v>
      </c>
      <c r="N217" s="147">
        <f t="shared" si="21"/>
        <v>0</v>
      </c>
      <c r="O217" s="147"/>
      <c r="P217" s="146"/>
      <c r="Q217" s="149">
        <f t="shared" si="22"/>
        <v>0</v>
      </c>
      <c r="R217" s="149">
        <f t="shared" si="23"/>
        <v>0</v>
      </c>
    </row>
    <row r="218" spans="1:18" s="4" customFormat="1" x14ac:dyDescent="0.25">
      <c r="A218" s="1" t="s">
        <v>270</v>
      </c>
      <c r="B218" s="160" t="s">
        <v>659</v>
      </c>
      <c r="C218" s="21"/>
      <c r="D218" s="21"/>
      <c r="E218" s="145" t="str">
        <f t="shared" si="16"/>
        <v>No</v>
      </c>
      <c r="F218" s="145" t="str">
        <f t="shared" si="17"/>
        <v>No</v>
      </c>
      <c r="G218" s="146"/>
      <c r="H218" s="146"/>
      <c r="I218" s="147" t="str">
        <f t="shared" si="18"/>
        <v>No</v>
      </c>
      <c r="J218" s="146"/>
      <c r="K218" s="147" t="str">
        <f t="shared" si="19"/>
        <v>Yes</v>
      </c>
      <c r="L218" s="147"/>
      <c r="M218" s="147">
        <f t="shared" si="20"/>
        <v>0</v>
      </c>
      <c r="N218" s="147">
        <f t="shared" si="21"/>
        <v>0</v>
      </c>
      <c r="O218" s="147"/>
      <c r="P218" s="146"/>
      <c r="Q218" s="149">
        <f t="shared" si="22"/>
        <v>0</v>
      </c>
      <c r="R218" s="149">
        <f t="shared" si="23"/>
        <v>0</v>
      </c>
    </row>
    <row r="219" spans="1:18" s="4" customFormat="1" x14ac:dyDescent="0.25">
      <c r="A219" s="1" t="s">
        <v>271</v>
      </c>
      <c r="B219" s="160" t="s">
        <v>659</v>
      </c>
      <c r="C219" s="21"/>
      <c r="D219" s="21"/>
      <c r="E219" s="145" t="str">
        <f t="shared" si="16"/>
        <v>No</v>
      </c>
      <c r="F219" s="145" t="str">
        <f t="shared" si="17"/>
        <v>No</v>
      </c>
      <c r="G219" s="146"/>
      <c r="H219" s="146"/>
      <c r="I219" s="147" t="str">
        <f t="shared" si="18"/>
        <v>No</v>
      </c>
      <c r="J219" s="146"/>
      <c r="K219" s="147" t="str">
        <f t="shared" si="19"/>
        <v>Yes</v>
      </c>
      <c r="L219" s="147"/>
      <c r="M219" s="147">
        <f t="shared" si="20"/>
        <v>0</v>
      </c>
      <c r="N219" s="147">
        <f t="shared" si="21"/>
        <v>0</v>
      </c>
      <c r="O219" s="147"/>
      <c r="P219" s="146"/>
      <c r="Q219" s="149">
        <f t="shared" si="22"/>
        <v>0</v>
      </c>
      <c r="R219" s="149">
        <f t="shared" si="23"/>
        <v>0</v>
      </c>
    </row>
    <row r="220" spans="1:18" s="4" customFormat="1" x14ac:dyDescent="0.25">
      <c r="A220" s="1" t="s">
        <v>272</v>
      </c>
      <c r="B220" s="160" t="s">
        <v>659</v>
      </c>
      <c r="C220" s="21"/>
      <c r="D220" s="21"/>
      <c r="E220" s="145" t="str">
        <f t="shared" si="16"/>
        <v>No</v>
      </c>
      <c r="F220" s="145" t="str">
        <f t="shared" si="17"/>
        <v>No</v>
      </c>
      <c r="G220" s="146"/>
      <c r="H220" s="146"/>
      <c r="I220" s="147" t="str">
        <f t="shared" si="18"/>
        <v>No</v>
      </c>
      <c r="J220" s="146"/>
      <c r="K220" s="147" t="str">
        <f t="shared" si="19"/>
        <v>Yes</v>
      </c>
      <c r="L220" s="147"/>
      <c r="M220" s="147">
        <f t="shared" si="20"/>
        <v>0</v>
      </c>
      <c r="N220" s="147">
        <f t="shared" si="21"/>
        <v>0</v>
      </c>
      <c r="O220" s="147"/>
      <c r="P220" s="146"/>
      <c r="Q220" s="149">
        <f t="shared" si="22"/>
        <v>0</v>
      </c>
      <c r="R220" s="149">
        <f t="shared" si="23"/>
        <v>0</v>
      </c>
    </row>
    <row r="221" spans="1:18" s="4" customFormat="1" x14ac:dyDescent="0.25">
      <c r="A221" s="1" t="s">
        <v>273</v>
      </c>
      <c r="B221" s="160" t="s">
        <v>659</v>
      </c>
      <c r="C221" s="21"/>
      <c r="D221" s="21"/>
      <c r="E221" s="145" t="str">
        <f t="shared" si="16"/>
        <v>No</v>
      </c>
      <c r="F221" s="145" t="str">
        <f t="shared" si="17"/>
        <v>No</v>
      </c>
      <c r="G221" s="146"/>
      <c r="H221" s="146"/>
      <c r="I221" s="147" t="str">
        <f t="shared" si="18"/>
        <v>No</v>
      </c>
      <c r="J221" s="146"/>
      <c r="K221" s="147" t="str">
        <f t="shared" si="19"/>
        <v>Yes</v>
      </c>
      <c r="L221" s="147"/>
      <c r="M221" s="147">
        <f t="shared" si="20"/>
        <v>0</v>
      </c>
      <c r="N221" s="147">
        <f t="shared" si="21"/>
        <v>0</v>
      </c>
      <c r="O221" s="147"/>
      <c r="P221" s="146"/>
      <c r="Q221" s="149">
        <f t="shared" si="22"/>
        <v>0</v>
      </c>
      <c r="R221" s="149">
        <f t="shared" si="23"/>
        <v>0</v>
      </c>
    </row>
    <row r="222" spans="1:18" s="4" customFormat="1" x14ac:dyDescent="0.25">
      <c r="A222" s="1" t="s">
        <v>274</v>
      </c>
      <c r="B222" s="160" t="s">
        <v>659</v>
      </c>
      <c r="C222" s="21"/>
      <c r="D222" s="21"/>
      <c r="E222" s="145" t="str">
        <f t="shared" si="16"/>
        <v>No</v>
      </c>
      <c r="F222" s="145" t="str">
        <f t="shared" si="17"/>
        <v>No</v>
      </c>
      <c r="G222" s="146"/>
      <c r="H222" s="146"/>
      <c r="I222" s="147" t="str">
        <f t="shared" si="18"/>
        <v>No</v>
      </c>
      <c r="J222" s="146"/>
      <c r="K222" s="147" t="str">
        <f t="shared" si="19"/>
        <v>Yes</v>
      </c>
      <c r="L222" s="147"/>
      <c r="M222" s="147">
        <f t="shared" si="20"/>
        <v>0</v>
      </c>
      <c r="N222" s="147">
        <f t="shared" si="21"/>
        <v>0</v>
      </c>
      <c r="O222" s="147"/>
      <c r="P222" s="146"/>
      <c r="Q222" s="149">
        <f t="shared" si="22"/>
        <v>0</v>
      </c>
      <c r="R222" s="149">
        <f t="shared" si="23"/>
        <v>0</v>
      </c>
    </row>
    <row r="223" spans="1:18" s="4" customFormat="1" x14ac:dyDescent="0.25">
      <c r="A223" s="1" t="s">
        <v>275</v>
      </c>
      <c r="B223" s="160" t="s">
        <v>659</v>
      </c>
      <c r="C223" s="21"/>
      <c r="D223" s="21"/>
      <c r="E223" s="145" t="str">
        <f t="shared" si="16"/>
        <v>No</v>
      </c>
      <c r="F223" s="145" t="str">
        <f t="shared" si="17"/>
        <v>No</v>
      </c>
      <c r="G223" s="146"/>
      <c r="H223" s="146"/>
      <c r="I223" s="147" t="str">
        <f t="shared" si="18"/>
        <v>No</v>
      </c>
      <c r="J223" s="146"/>
      <c r="K223" s="147" t="str">
        <f t="shared" si="19"/>
        <v>Yes</v>
      </c>
      <c r="L223" s="147"/>
      <c r="M223" s="147">
        <f t="shared" si="20"/>
        <v>0</v>
      </c>
      <c r="N223" s="147">
        <f t="shared" si="21"/>
        <v>0</v>
      </c>
      <c r="O223" s="147"/>
      <c r="P223" s="146"/>
      <c r="Q223" s="149">
        <f t="shared" si="22"/>
        <v>0</v>
      </c>
      <c r="R223" s="149">
        <f t="shared" si="23"/>
        <v>0</v>
      </c>
    </row>
    <row r="224" spans="1:18" s="4" customFormat="1" x14ac:dyDescent="0.25">
      <c r="A224" s="1" t="s">
        <v>276</v>
      </c>
      <c r="B224" s="160" t="s">
        <v>659</v>
      </c>
      <c r="C224" s="21"/>
      <c r="D224" s="21"/>
      <c r="E224" s="145" t="str">
        <f t="shared" ref="E224:E287" si="24">IFERROR(IF(C224/D224&gt;=0.75,"No","Yes"),"No")</f>
        <v>No</v>
      </c>
      <c r="F224" s="145" t="str">
        <f t="shared" ref="F224:F287" si="25">IF(D224&gt;100000,"Yes","No")</f>
        <v>No</v>
      </c>
      <c r="G224" s="146"/>
      <c r="H224" s="146"/>
      <c r="I224" s="147" t="str">
        <f t="shared" ref="I224:I287" si="26">IF(OR(H224=G224,H224&gt;G224),"No","Yes")</f>
        <v>No</v>
      </c>
      <c r="J224" s="146"/>
      <c r="K224" s="147" t="str">
        <f t="shared" ref="K224:K287" si="27">IF(OR(J224&gt;G224,J224=G224),"Yes","No")</f>
        <v>Yes</v>
      </c>
      <c r="L224" s="147"/>
      <c r="M224" s="147">
        <f t="shared" ref="M224:M287" si="28">D224*0.75</f>
        <v>0</v>
      </c>
      <c r="N224" s="147">
        <f t="shared" ref="N224:N287" si="29">IF(E224="No",0,IF(K224="Yes",0,M224-C224))</f>
        <v>0</v>
      </c>
      <c r="O224" s="147"/>
      <c r="P224" s="146"/>
      <c r="Q224" s="149">
        <f t="shared" ref="Q224:Q287" si="30">P224*N224*8</f>
        <v>0</v>
      </c>
      <c r="R224" s="149">
        <f t="shared" ref="R224:R287" si="31">IF(F224="Yes",0,IF(OR(B224="Hourly",P224&gt;0),0,N224*8/52))</f>
        <v>0</v>
      </c>
    </row>
    <row r="225" spans="1:18" s="4" customFormat="1" x14ac:dyDescent="0.25">
      <c r="A225" s="1" t="s">
        <v>277</v>
      </c>
      <c r="B225" s="160" t="s">
        <v>659</v>
      </c>
      <c r="C225" s="21"/>
      <c r="D225" s="21"/>
      <c r="E225" s="145" t="str">
        <f t="shared" si="24"/>
        <v>No</v>
      </c>
      <c r="F225" s="145" t="str">
        <f t="shared" si="25"/>
        <v>No</v>
      </c>
      <c r="G225" s="146"/>
      <c r="H225" s="146"/>
      <c r="I225" s="147" t="str">
        <f t="shared" si="26"/>
        <v>No</v>
      </c>
      <c r="J225" s="146"/>
      <c r="K225" s="147" t="str">
        <f t="shared" si="27"/>
        <v>Yes</v>
      </c>
      <c r="L225" s="147"/>
      <c r="M225" s="147">
        <f t="shared" si="28"/>
        <v>0</v>
      </c>
      <c r="N225" s="147">
        <f t="shared" si="29"/>
        <v>0</v>
      </c>
      <c r="O225" s="147"/>
      <c r="P225" s="146"/>
      <c r="Q225" s="149">
        <f t="shared" si="30"/>
        <v>0</v>
      </c>
      <c r="R225" s="149">
        <f t="shared" si="31"/>
        <v>0</v>
      </c>
    </row>
    <row r="226" spans="1:18" s="4" customFormat="1" x14ac:dyDescent="0.25">
      <c r="A226" s="1" t="s">
        <v>278</v>
      </c>
      <c r="B226" s="160" t="s">
        <v>659</v>
      </c>
      <c r="C226" s="21"/>
      <c r="D226" s="21"/>
      <c r="E226" s="145" t="str">
        <f t="shared" si="24"/>
        <v>No</v>
      </c>
      <c r="F226" s="145" t="str">
        <f t="shared" si="25"/>
        <v>No</v>
      </c>
      <c r="G226" s="146"/>
      <c r="H226" s="146"/>
      <c r="I226" s="147" t="str">
        <f t="shared" si="26"/>
        <v>No</v>
      </c>
      <c r="J226" s="146"/>
      <c r="K226" s="147" t="str">
        <f t="shared" si="27"/>
        <v>Yes</v>
      </c>
      <c r="L226" s="147"/>
      <c r="M226" s="147">
        <f t="shared" si="28"/>
        <v>0</v>
      </c>
      <c r="N226" s="147">
        <f t="shared" si="29"/>
        <v>0</v>
      </c>
      <c r="O226" s="147"/>
      <c r="P226" s="146"/>
      <c r="Q226" s="149">
        <f t="shared" si="30"/>
        <v>0</v>
      </c>
      <c r="R226" s="149">
        <f t="shared" si="31"/>
        <v>0</v>
      </c>
    </row>
    <row r="227" spans="1:18" s="4" customFormat="1" x14ac:dyDescent="0.25">
      <c r="A227" s="1" t="s">
        <v>279</v>
      </c>
      <c r="B227" s="160" t="s">
        <v>659</v>
      </c>
      <c r="C227" s="21"/>
      <c r="D227" s="21"/>
      <c r="E227" s="145" t="str">
        <f t="shared" si="24"/>
        <v>No</v>
      </c>
      <c r="F227" s="145" t="str">
        <f t="shared" si="25"/>
        <v>No</v>
      </c>
      <c r="G227" s="146"/>
      <c r="H227" s="146"/>
      <c r="I227" s="147" t="str">
        <f t="shared" si="26"/>
        <v>No</v>
      </c>
      <c r="J227" s="146"/>
      <c r="K227" s="147" t="str">
        <f t="shared" si="27"/>
        <v>Yes</v>
      </c>
      <c r="L227" s="147"/>
      <c r="M227" s="147">
        <f t="shared" si="28"/>
        <v>0</v>
      </c>
      <c r="N227" s="147">
        <f t="shared" si="29"/>
        <v>0</v>
      </c>
      <c r="O227" s="147"/>
      <c r="P227" s="146"/>
      <c r="Q227" s="149">
        <f t="shared" si="30"/>
        <v>0</v>
      </c>
      <c r="R227" s="149">
        <f t="shared" si="31"/>
        <v>0</v>
      </c>
    </row>
    <row r="228" spans="1:18" s="4" customFormat="1" x14ac:dyDescent="0.25">
      <c r="A228" s="1" t="s">
        <v>280</v>
      </c>
      <c r="B228" s="160" t="s">
        <v>659</v>
      </c>
      <c r="C228" s="21"/>
      <c r="D228" s="21"/>
      <c r="E228" s="145" t="str">
        <f t="shared" si="24"/>
        <v>No</v>
      </c>
      <c r="F228" s="145" t="str">
        <f t="shared" si="25"/>
        <v>No</v>
      </c>
      <c r="G228" s="146"/>
      <c r="H228" s="146"/>
      <c r="I228" s="147" t="str">
        <f t="shared" si="26"/>
        <v>No</v>
      </c>
      <c r="J228" s="146"/>
      <c r="K228" s="147" t="str">
        <f t="shared" si="27"/>
        <v>Yes</v>
      </c>
      <c r="L228" s="147"/>
      <c r="M228" s="147">
        <f t="shared" si="28"/>
        <v>0</v>
      </c>
      <c r="N228" s="147">
        <f t="shared" si="29"/>
        <v>0</v>
      </c>
      <c r="O228" s="147"/>
      <c r="P228" s="146"/>
      <c r="Q228" s="149">
        <f t="shared" si="30"/>
        <v>0</v>
      </c>
      <c r="R228" s="149">
        <f t="shared" si="31"/>
        <v>0</v>
      </c>
    </row>
    <row r="229" spans="1:18" s="4" customFormat="1" x14ac:dyDescent="0.25">
      <c r="A229" s="1" t="s">
        <v>281</v>
      </c>
      <c r="B229" s="160" t="s">
        <v>659</v>
      </c>
      <c r="C229" s="21"/>
      <c r="D229" s="21"/>
      <c r="E229" s="145" t="str">
        <f t="shared" si="24"/>
        <v>No</v>
      </c>
      <c r="F229" s="145" t="str">
        <f t="shared" si="25"/>
        <v>No</v>
      </c>
      <c r="G229" s="146"/>
      <c r="H229" s="146"/>
      <c r="I229" s="147" t="str">
        <f t="shared" si="26"/>
        <v>No</v>
      </c>
      <c r="J229" s="146"/>
      <c r="K229" s="147" t="str">
        <f t="shared" si="27"/>
        <v>Yes</v>
      </c>
      <c r="L229" s="147"/>
      <c r="M229" s="147">
        <f t="shared" si="28"/>
        <v>0</v>
      </c>
      <c r="N229" s="147">
        <f t="shared" si="29"/>
        <v>0</v>
      </c>
      <c r="O229" s="147"/>
      <c r="P229" s="146"/>
      <c r="Q229" s="149">
        <f t="shared" si="30"/>
        <v>0</v>
      </c>
      <c r="R229" s="149">
        <f t="shared" si="31"/>
        <v>0</v>
      </c>
    </row>
    <row r="230" spans="1:18" s="4" customFormat="1" x14ac:dyDescent="0.25">
      <c r="A230" s="1" t="s">
        <v>282</v>
      </c>
      <c r="B230" s="160" t="s">
        <v>659</v>
      </c>
      <c r="C230" s="21"/>
      <c r="D230" s="21"/>
      <c r="E230" s="145" t="str">
        <f t="shared" si="24"/>
        <v>No</v>
      </c>
      <c r="F230" s="145" t="str">
        <f t="shared" si="25"/>
        <v>No</v>
      </c>
      <c r="G230" s="146"/>
      <c r="H230" s="146"/>
      <c r="I230" s="147" t="str">
        <f t="shared" si="26"/>
        <v>No</v>
      </c>
      <c r="J230" s="146"/>
      <c r="K230" s="147" t="str">
        <f t="shared" si="27"/>
        <v>Yes</v>
      </c>
      <c r="L230" s="147"/>
      <c r="M230" s="147">
        <f t="shared" si="28"/>
        <v>0</v>
      </c>
      <c r="N230" s="147">
        <f t="shared" si="29"/>
        <v>0</v>
      </c>
      <c r="O230" s="147"/>
      <c r="P230" s="146"/>
      <c r="Q230" s="149">
        <f t="shared" si="30"/>
        <v>0</v>
      </c>
      <c r="R230" s="149">
        <f t="shared" si="31"/>
        <v>0</v>
      </c>
    </row>
    <row r="231" spans="1:18" s="4" customFormat="1" x14ac:dyDescent="0.25">
      <c r="A231" s="1" t="s">
        <v>283</v>
      </c>
      <c r="B231" s="160" t="s">
        <v>659</v>
      </c>
      <c r="C231" s="21"/>
      <c r="D231" s="21"/>
      <c r="E231" s="145" t="str">
        <f t="shared" si="24"/>
        <v>No</v>
      </c>
      <c r="F231" s="145" t="str">
        <f t="shared" si="25"/>
        <v>No</v>
      </c>
      <c r="G231" s="146"/>
      <c r="H231" s="146"/>
      <c r="I231" s="147" t="str">
        <f t="shared" si="26"/>
        <v>No</v>
      </c>
      <c r="J231" s="146"/>
      <c r="K231" s="147" t="str">
        <f t="shared" si="27"/>
        <v>Yes</v>
      </c>
      <c r="L231" s="147"/>
      <c r="M231" s="147">
        <f t="shared" si="28"/>
        <v>0</v>
      </c>
      <c r="N231" s="147">
        <f t="shared" si="29"/>
        <v>0</v>
      </c>
      <c r="O231" s="147"/>
      <c r="P231" s="146"/>
      <c r="Q231" s="149">
        <f t="shared" si="30"/>
        <v>0</v>
      </c>
      <c r="R231" s="149">
        <f t="shared" si="31"/>
        <v>0</v>
      </c>
    </row>
    <row r="232" spans="1:18" s="4" customFormat="1" x14ac:dyDescent="0.25">
      <c r="A232" s="1" t="s">
        <v>284</v>
      </c>
      <c r="B232" s="160" t="s">
        <v>659</v>
      </c>
      <c r="C232" s="21"/>
      <c r="D232" s="21"/>
      <c r="E232" s="145" t="str">
        <f t="shared" si="24"/>
        <v>No</v>
      </c>
      <c r="F232" s="145" t="str">
        <f t="shared" si="25"/>
        <v>No</v>
      </c>
      <c r="G232" s="146"/>
      <c r="H232" s="146"/>
      <c r="I232" s="147" t="str">
        <f t="shared" si="26"/>
        <v>No</v>
      </c>
      <c r="J232" s="146"/>
      <c r="K232" s="147" t="str">
        <f t="shared" si="27"/>
        <v>Yes</v>
      </c>
      <c r="L232" s="147"/>
      <c r="M232" s="147">
        <f t="shared" si="28"/>
        <v>0</v>
      </c>
      <c r="N232" s="147">
        <f t="shared" si="29"/>
        <v>0</v>
      </c>
      <c r="O232" s="147"/>
      <c r="P232" s="146"/>
      <c r="Q232" s="149">
        <f t="shared" si="30"/>
        <v>0</v>
      </c>
      <c r="R232" s="149">
        <f t="shared" si="31"/>
        <v>0</v>
      </c>
    </row>
    <row r="233" spans="1:18" s="4" customFormat="1" x14ac:dyDescent="0.25">
      <c r="A233" s="1" t="s">
        <v>285</v>
      </c>
      <c r="B233" s="160" t="s">
        <v>659</v>
      </c>
      <c r="C233" s="21"/>
      <c r="D233" s="21"/>
      <c r="E233" s="145" t="str">
        <f t="shared" si="24"/>
        <v>No</v>
      </c>
      <c r="F233" s="145" t="str">
        <f t="shared" si="25"/>
        <v>No</v>
      </c>
      <c r="G233" s="146"/>
      <c r="H233" s="146"/>
      <c r="I233" s="147" t="str">
        <f t="shared" si="26"/>
        <v>No</v>
      </c>
      <c r="J233" s="146"/>
      <c r="K233" s="147" t="str">
        <f t="shared" si="27"/>
        <v>Yes</v>
      </c>
      <c r="L233" s="147"/>
      <c r="M233" s="147">
        <f t="shared" si="28"/>
        <v>0</v>
      </c>
      <c r="N233" s="147">
        <f t="shared" si="29"/>
        <v>0</v>
      </c>
      <c r="O233" s="147"/>
      <c r="P233" s="146"/>
      <c r="Q233" s="149">
        <f t="shared" si="30"/>
        <v>0</v>
      </c>
      <c r="R233" s="149">
        <f t="shared" si="31"/>
        <v>0</v>
      </c>
    </row>
    <row r="234" spans="1:18" s="4" customFormat="1" x14ac:dyDescent="0.25">
      <c r="A234" s="1" t="s">
        <v>286</v>
      </c>
      <c r="B234" s="160" t="s">
        <v>659</v>
      </c>
      <c r="C234" s="21"/>
      <c r="D234" s="21"/>
      <c r="E234" s="145" t="str">
        <f t="shared" si="24"/>
        <v>No</v>
      </c>
      <c r="F234" s="145" t="str">
        <f t="shared" si="25"/>
        <v>No</v>
      </c>
      <c r="G234" s="146"/>
      <c r="H234" s="146"/>
      <c r="I234" s="147" t="str">
        <f t="shared" si="26"/>
        <v>No</v>
      </c>
      <c r="J234" s="146"/>
      <c r="K234" s="147" t="str">
        <f t="shared" si="27"/>
        <v>Yes</v>
      </c>
      <c r="L234" s="147"/>
      <c r="M234" s="147">
        <f t="shared" si="28"/>
        <v>0</v>
      </c>
      <c r="N234" s="147">
        <f t="shared" si="29"/>
        <v>0</v>
      </c>
      <c r="O234" s="147"/>
      <c r="P234" s="146"/>
      <c r="Q234" s="149">
        <f t="shared" si="30"/>
        <v>0</v>
      </c>
      <c r="R234" s="149">
        <f t="shared" si="31"/>
        <v>0</v>
      </c>
    </row>
    <row r="235" spans="1:18" s="4" customFormat="1" x14ac:dyDescent="0.25">
      <c r="A235" s="1" t="s">
        <v>287</v>
      </c>
      <c r="B235" s="160" t="s">
        <v>659</v>
      </c>
      <c r="C235" s="21"/>
      <c r="D235" s="21"/>
      <c r="E235" s="145" t="str">
        <f t="shared" si="24"/>
        <v>No</v>
      </c>
      <c r="F235" s="145" t="str">
        <f t="shared" si="25"/>
        <v>No</v>
      </c>
      <c r="G235" s="146"/>
      <c r="H235" s="146"/>
      <c r="I235" s="147" t="str">
        <f t="shared" si="26"/>
        <v>No</v>
      </c>
      <c r="J235" s="146"/>
      <c r="K235" s="147" t="str">
        <f t="shared" si="27"/>
        <v>Yes</v>
      </c>
      <c r="L235" s="147"/>
      <c r="M235" s="147">
        <f t="shared" si="28"/>
        <v>0</v>
      </c>
      <c r="N235" s="147">
        <f t="shared" si="29"/>
        <v>0</v>
      </c>
      <c r="O235" s="147"/>
      <c r="P235" s="146"/>
      <c r="Q235" s="149">
        <f t="shared" si="30"/>
        <v>0</v>
      </c>
      <c r="R235" s="149">
        <f t="shared" si="31"/>
        <v>0</v>
      </c>
    </row>
    <row r="236" spans="1:18" s="4" customFormat="1" x14ac:dyDescent="0.25">
      <c r="A236" s="1" t="s">
        <v>288</v>
      </c>
      <c r="B236" s="160" t="s">
        <v>659</v>
      </c>
      <c r="C236" s="21"/>
      <c r="D236" s="21"/>
      <c r="E236" s="145" t="str">
        <f t="shared" si="24"/>
        <v>No</v>
      </c>
      <c r="F236" s="145" t="str">
        <f t="shared" si="25"/>
        <v>No</v>
      </c>
      <c r="G236" s="146"/>
      <c r="H236" s="146"/>
      <c r="I236" s="147" t="str">
        <f t="shared" si="26"/>
        <v>No</v>
      </c>
      <c r="J236" s="146"/>
      <c r="K236" s="147" t="str">
        <f t="shared" si="27"/>
        <v>Yes</v>
      </c>
      <c r="L236" s="147"/>
      <c r="M236" s="147">
        <f t="shared" si="28"/>
        <v>0</v>
      </c>
      <c r="N236" s="147">
        <f t="shared" si="29"/>
        <v>0</v>
      </c>
      <c r="O236" s="147"/>
      <c r="P236" s="146"/>
      <c r="Q236" s="149">
        <f t="shared" si="30"/>
        <v>0</v>
      </c>
      <c r="R236" s="149">
        <f t="shared" si="31"/>
        <v>0</v>
      </c>
    </row>
    <row r="237" spans="1:18" s="4" customFormat="1" x14ac:dyDescent="0.25">
      <c r="A237" s="1" t="s">
        <v>289</v>
      </c>
      <c r="B237" s="160" t="s">
        <v>659</v>
      </c>
      <c r="C237" s="21"/>
      <c r="D237" s="21"/>
      <c r="E237" s="145" t="str">
        <f t="shared" si="24"/>
        <v>No</v>
      </c>
      <c r="F237" s="145" t="str">
        <f t="shared" si="25"/>
        <v>No</v>
      </c>
      <c r="G237" s="146"/>
      <c r="H237" s="146"/>
      <c r="I237" s="147" t="str">
        <f t="shared" si="26"/>
        <v>No</v>
      </c>
      <c r="J237" s="146"/>
      <c r="K237" s="147" t="str">
        <f t="shared" si="27"/>
        <v>Yes</v>
      </c>
      <c r="L237" s="147"/>
      <c r="M237" s="147">
        <f t="shared" si="28"/>
        <v>0</v>
      </c>
      <c r="N237" s="147">
        <f t="shared" si="29"/>
        <v>0</v>
      </c>
      <c r="O237" s="147"/>
      <c r="P237" s="146"/>
      <c r="Q237" s="149">
        <f t="shared" si="30"/>
        <v>0</v>
      </c>
      <c r="R237" s="149">
        <f t="shared" si="31"/>
        <v>0</v>
      </c>
    </row>
    <row r="238" spans="1:18" s="4" customFormat="1" x14ac:dyDescent="0.25">
      <c r="A238" s="1" t="s">
        <v>290</v>
      </c>
      <c r="B238" s="160" t="s">
        <v>659</v>
      </c>
      <c r="C238" s="21"/>
      <c r="D238" s="21"/>
      <c r="E238" s="145" t="str">
        <f t="shared" si="24"/>
        <v>No</v>
      </c>
      <c r="F238" s="145" t="str">
        <f t="shared" si="25"/>
        <v>No</v>
      </c>
      <c r="G238" s="146"/>
      <c r="H238" s="146"/>
      <c r="I238" s="147" t="str">
        <f t="shared" si="26"/>
        <v>No</v>
      </c>
      <c r="J238" s="146"/>
      <c r="K238" s="147" t="str">
        <f t="shared" si="27"/>
        <v>Yes</v>
      </c>
      <c r="L238" s="147"/>
      <c r="M238" s="147">
        <f t="shared" si="28"/>
        <v>0</v>
      </c>
      <c r="N238" s="147">
        <f t="shared" si="29"/>
        <v>0</v>
      </c>
      <c r="O238" s="147"/>
      <c r="P238" s="146"/>
      <c r="Q238" s="149">
        <f t="shared" si="30"/>
        <v>0</v>
      </c>
      <c r="R238" s="149">
        <f t="shared" si="31"/>
        <v>0</v>
      </c>
    </row>
    <row r="239" spans="1:18" s="4" customFormat="1" x14ac:dyDescent="0.25">
      <c r="A239" s="1" t="s">
        <v>291</v>
      </c>
      <c r="B239" s="160" t="s">
        <v>659</v>
      </c>
      <c r="C239" s="21"/>
      <c r="D239" s="21"/>
      <c r="E239" s="145" t="str">
        <f t="shared" si="24"/>
        <v>No</v>
      </c>
      <c r="F239" s="145" t="str">
        <f t="shared" si="25"/>
        <v>No</v>
      </c>
      <c r="G239" s="146"/>
      <c r="H239" s="146"/>
      <c r="I239" s="147" t="str">
        <f t="shared" si="26"/>
        <v>No</v>
      </c>
      <c r="J239" s="146"/>
      <c r="K239" s="147" t="str">
        <f t="shared" si="27"/>
        <v>Yes</v>
      </c>
      <c r="L239" s="147"/>
      <c r="M239" s="147">
        <f t="shared" si="28"/>
        <v>0</v>
      </c>
      <c r="N239" s="147">
        <f t="shared" si="29"/>
        <v>0</v>
      </c>
      <c r="O239" s="147"/>
      <c r="P239" s="146"/>
      <c r="Q239" s="149">
        <f t="shared" si="30"/>
        <v>0</v>
      </c>
      <c r="R239" s="149">
        <f t="shared" si="31"/>
        <v>0</v>
      </c>
    </row>
    <row r="240" spans="1:18" s="4" customFormat="1" x14ac:dyDescent="0.25">
      <c r="A240" s="1" t="s">
        <v>292</v>
      </c>
      <c r="B240" s="160" t="s">
        <v>659</v>
      </c>
      <c r="C240" s="21"/>
      <c r="D240" s="21"/>
      <c r="E240" s="145" t="str">
        <f t="shared" si="24"/>
        <v>No</v>
      </c>
      <c r="F240" s="145" t="str">
        <f t="shared" si="25"/>
        <v>No</v>
      </c>
      <c r="G240" s="146"/>
      <c r="H240" s="146"/>
      <c r="I240" s="147" t="str">
        <f t="shared" si="26"/>
        <v>No</v>
      </c>
      <c r="J240" s="146"/>
      <c r="K240" s="147" t="str">
        <f t="shared" si="27"/>
        <v>Yes</v>
      </c>
      <c r="L240" s="147"/>
      <c r="M240" s="147">
        <f t="shared" si="28"/>
        <v>0</v>
      </c>
      <c r="N240" s="147">
        <f t="shared" si="29"/>
        <v>0</v>
      </c>
      <c r="O240" s="147"/>
      <c r="P240" s="146"/>
      <c r="Q240" s="149">
        <f t="shared" si="30"/>
        <v>0</v>
      </c>
      <c r="R240" s="149">
        <f t="shared" si="31"/>
        <v>0</v>
      </c>
    </row>
    <row r="241" spans="1:18" s="4" customFormat="1" x14ac:dyDescent="0.25">
      <c r="A241" s="1" t="s">
        <v>293</v>
      </c>
      <c r="B241" s="160" t="s">
        <v>659</v>
      </c>
      <c r="C241" s="21"/>
      <c r="D241" s="21"/>
      <c r="E241" s="145" t="str">
        <f t="shared" si="24"/>
        <v>No</v>
      </c>
      <c r="F241" s="145" t="str">
        <f t="shared" si="25"/>
        <v>No</v>
      </c>
      <c r="G241" s="146"/>
      <c r="H241" s="146"/>
      <c r="I241" s="147" t="str">
        <f t="shared" si="26"/>
        <v>No</v>
      </c>
      <c r="J241" s="146"/>
      <c r="K241" s="147" t="str">
        <f t="shared" si="27"/>
        <v>Yes</v>
      </c>
      <c r="L241" s="147"/>
      <c r="M241" s="147">
        <f t="shared" si="28"/>
        <v>0</v>
      </c>
      <c r="N241" s="147">
        <f t="shared" si="29"/>
        <v>0</v>
      </c>
      <c r="O241" s="147"/>
      <c r="P241" s="146"/>
      <c r="Q241" s="149">
        <f t="shared" si="30"/>
        <v>0</v>
      </c>
      <c r="R241" s="149">
        <f t="shared" si="31"/>
        <v>0</v>
      </c>
    </row>
    <row r="242" spans="1:18" s="4" customFormat="1" x14ac:dyDescent="0.25">
      <c r="A242" s="1" t="s">
        <v>294</v>
      </c>
      <c r="B242" s="160" t="s">
        <v>659</v>
      </c>
      <c r="C242" s="21"/>
      <c r="D242" s="21"/>
      <c r="E242" s="145" t="str">
        <f t="shared" si="24"/>
        <v>No</v>
      </c>
      <c r="F242" s="145" t="str">
        <f t="shared" si="25"/>
        <v>No</v>
      </c>
      <c r="G242" s="146"/>
      <c r="H242" s="146"/>
      <c r="I242" s="147" t="str">
        <f t="shared" si="26"/>
        <v>No</v>
      </c>
      <c r="J242" s="146"/>
      <c r="K242" s="147" t="str">
        <f t="shared" si="27"/>
        <v>Yes</v>
      </c>
      <c r="L242" s="147"/>
      <c r="M242" s="147">
        <f t="shared" si="28"/>
        <v>0</v>
      </c>
      <c r="N242" s="147">
        <f t="shared" si="29"/>
        <v>0</v>
      </c>
      <c r="O242" s="147"/>
      <c r="P242" s="146"/>
      <c r="Q242" s="149">
        <f t="shared" si="30"/>
        <v>0</v>
      </c>
      <c r="R242" s="149">
        <f t="shared" si="31"/>
        <v>0</v>
      </c>
    </row>
    <row r="243" spans="1:18" s="4" customFormat="1" x14ac:dyDescent="0.25">
      <c r="A243" s="1" t="s">
        <v>295</v>
      </c>
      <c r="B243" s="160" t="s">
        <v>659</v>
      </c>
      <c r="C243" s="21"/>
      <c r="D243" s="21"/>
      <c r="E243" s="145" t="str">
        <f t="shared" si="24"/>
        <v>No</v>
      </c>
      <c r="F243" s="145" t="str">
        <f t="shared" si="25"/>
        <v>No</v>
      </c>
      <c r="G243" s="146"/>
      <c r="H243" s="146"/>
      <c r="I243" s="147" t="str">
        <f t="shared" si="26"/>
        <v>No</v>
      </c>
      <c r="J243" s="146"/>
      <c r="K243" s="147" t="str">
        <f t="shared" si="27"/>
        <v>Yes</v>
      </c>
      <c r="L243" s="147"/>
      <c r="M243" s="147">
        <f t="shared" si="28"/>
        <v>0</v>
      </c>
      <c r="N243" s="147">
        <f t="shared" si="29"/>
        <v>0</v>
      </c>
      <c r="O243" s="147"/>
      <c r="P243" s="146"/>
      <c r="Q243" s="149">
        <f t="shared" si="30"/>
        <v>0</v>
      </c>
      <c r="R243" s="149">
        <f t="shared" si="31"/>
        <v>0</v>
      </c>
    </row>
    <row r="244" spans="1:18" s="4" customFormat="1" x14ac:dyDescent="0.25">
      <c r="A244" s="1" t="s">
        <v>296</v>
      </c>
      <c r="B244" s="160" t="s">
        <v>659</v>
      </c>
      <c r="C244" s="21"/>
      <c r="D244" s="21"/>
      <c r="E244" s="145" t="str">
        <f t="shared" si="24"/>
        <v>No</v>
      </c>
      <c r="F244" s="145" t="str">
        <f t="shared" si="25"/>
        <v>No</v>
      </c>
      <c r="G244" s="146"/>
      <c r="H244" s="146"/>
      <c r="I244" s="147" t="str">
        <f t="shared" si="26"/>
        <v>No</v>
      </c>
      <c r="J244" s="146"/>
      <c r="K244" s="147" t="str">
        <f t="shared" si="27"/>
        <v>Yes</v>
      </c>
      <c r="L244" s="147"/>
      <c r="M244" s="147">
        <f t="shared" si="28"/>
        <v>0</v>
      </c>
      <c r="N244" s="147">
        <f t="shared" si="29"/>
        <v>0</v>
      </c>
      <c r="O244" s="147"/>
      <c r="P244" s="146"/>
      <c r="Q244" s="149">
        <f t="shared" si="30"/>
        <v>0</v>
      </c>
      <c r="R244" s="149">
        <f t="shared" si="31"/>
        <v>0</v>
      </c>
    </row>
    <row r="245" spans="1:18" s="4" customFormat="1" x14ac:dyDescent="0.25">
      <c r="A245" s="1" t="s">
        <v>297</v>
      </c>
      <c r="B245" s="160" t="s">
        <v>659</v>
      </c>
      <c r="C245" s="21"/>
      <c r="D245" s="21"/>
      <c r="E245" s="145" t="str">
        <f t="shared" si="24"/>
        <v>No</v>
      </c>
      <c r="F245" s="145" t="str">
        <f t="shared" si="25"/>
        <v>No</v>
      </c>
      <c r="G245" s="146"/>
      <c r="H245" s="146"/>
      <c r="I245" s="147" t="str">
        <f t="shared" si="26"/>
        <v>No</v>
      </c>
      <c r="J245" s="146"/>
      <c r="K245" s="147" t="str">
        <f t="shared" si="27"/>
        <v>Yes</v>
      </c>
      <c r="L245" s="147"/>
      <c r="M245" s="147">
        <f t="shared" si="28"/>
        <v>0</v>
      </c>
      <c r="N245" s="147">
        <f t="shared" si="29"/>
        <v>0</v>
      </c>
      <c r="O245" s="147"/>
      <c r="P245" s="146"/>
      <c r="Q245" s="149">
        <f t="shared" si="30"/>
        <v>0</v>
      </c>
      <c r="R245" s="149">
        <f t="shared" si="31"/>
        <v>0</v>
      </c>
    </row>
    <row r="246" spans="1:18" s="4" customFormat="1" x14ac:dyDescent="0.25">
      <c r="A246" s="1" t="s">
        <v>298</v>
      </c>
      <c r="B246" s="160" t="s">
        <v>659</v>
      </c>
      <c r="C246" s="21"/>
      <c r="D246" s="21"/>
      <c r="E246" s="145" t="str">
        <f t="shared" si="24"/>
        <v>No</v>
      </c>
      <c r="F246" s="145" t="str">
        <f t="shared" si="25"/>
        <v>No</v>
      </c>
      <c r="G246" s="146"/>
      <c r="H246" s="146"/>
      <c r="I246" s="147" t="str">
        <f t="shared" si="26"/>
        <v>No</v>
      </c>
      <c r="J246" s="146"/>
      <c r="K246" s="147" t="str">
        <f t="shared" si="27"/>
        <v>Yes</v>
      </c>
      <c r="L246" s="147"/>
      <c r="M246" s="147">
        <f t="shared" si="28"/>
        <v>0</v>
      </c>
      <c r="N246" s="147">
        <f t="shared" si="29"/>
        <v>0</v>
      </c>
      <c r="O246" s="147"/>
      <c r="P246" s="146"/>
      <c r="Q246" s="149">
        <f t="shared" si="30"/>
        <v>0</v>
      </c>
      <c r="R246" s="149">
        <f t="shared" si="31"/>
        <v>0</v>
      </c>
    </row>
    <row r="247" spans="1:18" s="4" customFormat="1" x14ac:dyDescent="0.25">
      <c r="A247" s="1" t="s">
        <v>299</v>
      </c>
      <c r="B247" s="160" t="s">
        <v>659</v>
      </c>
      <c r="C247" s="21"/>
      <c r="D247" s="21"/>
      <c r="E247" s="145" t="str">
        <f t="shared" si="24"/>
        <v>No</v>
      </c>
      <c r="F247" s="145" t="str">
        <f t="shared" si="25"/>
        <v>No</v>
      </c>
      <c r="G247" s="146"/>
      <c r="H247" s="146"/>
      <c r="I247" s="147" t="str">
        <f t="shared" si="26"/>
        <v>No</v>
      </c>
      <c r="J247" s="146"/>
      <c r="K247" s="147" t="str">
        <f t="shared" si="27"/>
        <v>Yes</v>
      </c>
      <c r="L247" s="147"/>
      <c r="M247" s="147">
        <f t="shared" si="28"/>
        <v>0</v>
      </c>
      <c r="N247" s="147">
        <f t="shared" si="29"/>
        <v>0</v>
      </c>
      <c r="O247" s="147"/>
      <c r="P247" s="146"/>
      <c r="Q247" s="149">
        <f t="shared" si="30"/>
        <v>0</v>
      </c>
      <c r="R247" s="149">
        <f t="shared" si="31"/>
        <v>0</v>
      </c>
    </row>
    <row r="248" spans="1:18" s="4" customFormat="1" x14ac:dyDescent="0.25">
      <c r="A248" s="1" t="s">
        <v>300</v>
      </c>
      <c r="B248" s="160" t="s">
        <v>659</v>
      </c>
      <c r="C248" s="21"/>
      <c r="D248" s="21"/>
      <c r="E248" s="145" t="str">
        <f t="shared" si="24"/>
        <v>No</v>
      </c>
      <c r="F248" s="145" t="str">
        <f t="shared" si="25"/>
        <v>No</v>
      </c>
      <c r="G248" s="146"/>
      <c r="H248" s="146"/>
      <c r="I248" s="147" t="str">
        <f t="shared" si="26"/>
        <v>No</v>
      </c>
      <c r="J248" s="146"/>
      <c r="K248" s="147" t="str">
        <f t="shared" si="27"/>
        <v>Yes</v>
      </c>
      <c r="L248" s="147"/>
      <c r="M248" s="147">
        <f t="shared" si="28"/>
        <v>0</v>
      </c>
      <c r="N248" s="147">
        <f t="shared" si="29"/>
        <v>0</v>
      </c>
      <c r="O248" s="147"/>
      <c r="P248" s="146"/>
      <c r="Q248" s="149">
        <f t="shared" si="30"/>
        <v>0</v>
      </c>
      <c r="R248" s="149">
        <f t="shared" si="31"/>
        <v>0</v>
      </c>
    </row>
    <row r="249" spans="1:18" s="4" customFormat="1" x14ac:dyDescent="0.25">
      <c r="A249" s="1" t="s">
        <v>301</v>
      </c>
      <c r="B249" s="160" t="s">
        <v>659</v>
      </c>
      <c r="C249" s="21"/>
      <c r="D249" s="21"/>
      <c r="E249" s="145" t="str">
        <f t="shared" si="24"/>
        <v>No</v>
      </c>
      <c r="F249" s="145" t="str">
        <f t="shared" si="25"/>
        <v>No</v>
      </c>
      <c r="G249" s="146"/>
      <c r="H249" s="146"/>
      <c r="I249" s="147" t="str">
        <f t="shared" si="26"/>
        <v>No</v>
      </c>
      <c r="J249" s="146"/>
      <c r="K249" s="147" t="str">
        <f t="shared" si="27"/>
        <v>Yes</v>
      </c>
      <c r="L249" s="147"/>
      <c r="M249" s="147">
        <f t="shared" si="28"/>
        <v>0</v>
      </c>
      <c r="N249" s="147">
        <f t="shared" si="29"/>
        <v>0</v>
      </c>
      <c r="O249" s="147"/>
      <c r="P249" s="146"/>
      <c r="Q249" s="149">
        <f t="shared" si="30"/>
        <v>0</v>
      </c>
      <c r="R249" s="149">
        <f t="shared" si="31"/>
        <v>0</v>
      </c>
    </row>
    <row r="250" spans="1:18" s="4" customFormat="1" x14ac:dyDescent="0.25">
      <c r="A250" s="1" t="s">
        <v>302</v>
      </c>
      <c r="B250" s="160" t="s">
        <v>659</v>
      </c>
      <c r="C250" s="21"/>
      <c r="D250" s="21"/>
      <c r="E250" s="145" t="str">
        <f t="shared" si="24"/>
        <v>No</v>
      </c>
      <c r="F250" s="145" t="str">
        <f t="shared" si="25"/>
        <v>No</v>
      </c>
      <c r="G250" s="146"/>
      <c r="H250" s="146"/>
      <c r="I250" s="147" t="str">
        <f t="shared" si="26"/>
        <v>No</v>
      </c>
      <c r="J250" s="146"/>
      <c r="K250" s="147" t="str">
        <f t="shared" si="27"/>
        <v>Yes</v>
      </c>
      <c r="L250" s="147"/>
      <c r="M250" s="147">
        <f t="shared" si="28"/>
        <v>0</v>
      </c>
      <c r="N250" s="147">
        <f t="shared" si="29"/>
        <v>0</v>
      </c>
      <c r="O250" s="147"/>
      <c r="P250" s="146"/>
      <c r="Q250" s="149">
        <f t="shared" si="30"/>
        <v>0</v>
      </c>
      <c r="R250" s="149">
        <f t="shared" si="31"/>
        <v>0</v>
      </c>
    </row>
    <row r="251" spans="1:18" s="4" customFormat="1" x14ac:dyDescent="0.25">
      <c r="A251" s="1" t="s">
        <v>303</v>
      </c>
      <c r="B251" s="160" t="s">
        <v>659</v>
      </c>
      <c r="C251" s="21"/>
      <c r="D251" s="21"/>
      <c r="E251" s="145" t="str">
        <f t="shared" si="24"/>
        <v>No</v>
      </c>
      <c r="F251" s="145" t="str">
        <f t="shared" si="25"/>
        <v>No</v>
      </c>
      <c r="G251" s="146"/>
      <c r="H251" s="146"/>
      <c r="I251" s="147" t="str">
        <f t="shared" si="26"/>
        <v>No</v>
      </c>
      <c r="J251" s="146"/>
      <c r="K251" s="147" t="str">
        <f t="shared" si="27"/>
        <v>Yes</v>
      </c>
      <c r="L251" s="147"/>
      <c r="M251" s="147">
        <f t="shared" si="28"/>
        <v>0</v>
      </c>
      <c r="N251" s="147">
        <f t="shared" si="29"/>
        <v>0</v>
      </c>
      <c r="O251" s="147"/>
      <c r="P251" s="146"/>
      <c r="Q251" s="149">
        <f t="shared" si="30"/>
        <v>0</v>
      </c>
      <c r="R251" s="149">
        <f t="shared" si="31"/>
        <v>0</v>
      </c>
    </row>
    <row r="252" spans="1:18" s="4" customFormat="1" x14ac:dyDescent="0.25">
      <c r="A252" s="1" t="s">
        <v>304</v>
      </c>
      <c r="B252" s="160" t="s">
        <v>659</v>
      </c>
      <c r="C252" s="21"/>
      <c r="D252" s="21"/>
      <c r="E252" s="145" t="str">
        <f t="shared" si="24"/>
        <v>No</v>
      </c>
      <c r="F252" s="145" t="str">
        <f t="shared" si="25"/>
        <v>No</v>
      </c>
      <c r="G252" s="146"/>
      <c r="H252" s="146"/>
      <c r="I252" s="147" t="str">
        <f t="shared" si="26"/>
        <v>No</v>
      </c>
      <c r="J252" s="146"/>
      <c r="K252" s="147" t="str">
        <f t="shared" si="27"/>
        <v>Yes</v>
      </c>
      <c r="L252" s="147"/>
      <c r="M252" s="147">
        <f t="shared" si="28"/>
        <v>0</v>
      </c>
      <c r="N252" s="147">
        <f t="shared" si="29"/>
        <v>0</v>
      </c>
      <c r="O252" s="147"/>
      <c r="P252" s="146"/>
      <c r="Q252" s="149">
        <f t="shared" si="30"/>
        <v>0</v>
      </c>
      <c r="R252" s="149">
        <f t="shared" si="31"/>
        <v>0</v>
      </c>
    </row>
    <row r="253" spans="1:18" s="4" customFormat="1" x14ac:dyDescent="0.25">
      <c r="A253" s="1" t="s">
        <v>305</v>
      </c>
      <c r="B253" s="160" t="s">
        <v>659</v>
      </c>
      <c r="C253" s="21"/>
      <c r="D253" s="21"/>
      <c r="E253" s="145" t="str">
        <f t="shared" si="24"/>
        <v>No</v>
      </c>
      <c r="F253" s="145" t="str">
        <f t="shared" si="25"/>
        <v>No</v>
      </c>
      <c r="G253" s="146"/>
      <c r="H253" s="146"/>
      <c r="I253" s="147" t="str">
        <f t="shared" si="26"/>
        <v>No</v>
      </c>
      <c r="J253" s="146"/>
      <c r="K253" s="147" t="str">
        <f t="shared" si="27"/>
        <v>Yes</v>
      </c>
      <c r="L253" s="147"/>
      <c r="M253" s="147">
        <f t="shared" si="28"/>
        <v>0</v>
      </c>
      <c r="N253" s="147">
        <f t="shared" si="29"/>
        <v>0</v>
      </c>
      <c r="O253" s="147"/>
      <c r="P253" s="146"/>
      <c r="Q253" s="149">
        <f t="shared" si="30"/>
        <v>0</v>
      </c>
      <c r="R253" s="149">
        <f t="shared" si="31"/>
        <v>0</v>
      </c>
    </row>
    <row r="254" spans="1:18" s="4" customFormat="1" x14ac:dyDescent="0.25">
      <c r="A254" s="1" t="s">
        <v>306</v>
      </c>
      <c r="B254" s="160" t="s">
        <v>659</v>
      </c>
      <c r="C254" s="21"/>
      <c r="D254" s="21"/>
      <c r="E254" s="145" t="str">
        <f t="shared" si="24"/>
        <v>No</v>
      </c>
      <c r="F254" s="145" t="str">
        <f t="shared" si="25"/>
        <v>No</v>
      </c>
      <c r="G254" s="146"/>
      <c r="H254" s="146"/>
      <c r="I254" s="147" t="str">
        <f t="shared" si="26"/>
        <v>No</v>
      </c>
      <c r="J254" s="146"/>
      <c r="K254" s="147" t="str">
        <f t="shared" si="27"/>
        <v>Yes</v>
      </c>
      <c r="L254" s="147"/>
      <c r="M254" s="147">
        <f t="shared" si="28"/>
        <v>0</v>
      </c>
      <c r="N254" s="147">
        <f t="shared" si="29"/>
        <v>0</v>
      </c>
      <c r="O254" s="147"/>
      <c r="P254" s="146"/>
      <c r="Q254" s="149">
        <f t="shared" si="30"/>
        <v>0</v>
      </c>
      <c r="R254" s="149">
        <f t="shared" si="31"/>
        <v>0</v>
      </c>
    </row>
    <row r="255" spans="1:18" s="4" customFormat="1" x14ac:dyDescent="0.25">
      <c r="A255" s="1" t="s">
        <v>307</v>
      </c>
      <c r="B255" s="160" t="s">
        <v>659</v>
      </c>
      <c r="C255" s="21"/>
      <c r="D255" s="21"/>
      <c r="E255" s="145" t="str">
        <f t="shared" si="24"/>
        <v>No</v>
      </c>
      <c r="F255" s="145" t="str">
        <f t="shared" si="25"/>
        <v>No</v>
      </c>
      <c r="G255" s="146"/>
      <c r="H255" s="146"/>
      <c r="I255" s="147" t="str">
        <f t="shared" si="26"/>
        <v>No</v>
      </c>
      <c r="J255" s="146"/>
      <c r="K255" s="147" t="str">
        <f t="shared" si="27"/>
        <v>Yes</v>
      </c>
      <c r="L255" s="147"/>
      <c r="M255" s="147">
        <f t="shared" si="28"/>
        <v>0</v>
      </c>
      <c r="N255" s="147">
        <f t="shared" si="29"/>
        <v>0</v>
      </c>
      <c r="O255" s="147"/>
      <c r="P255" s="146"/>
      <c r="Q255" s="149">
        <f t="shared" si="30"/>
        <v>0</v>
      </c>
      <c r="R255" s="149">
        <f t="shared" si="31"/>
        <v>0</v>
      </c>
    </row>
    <row r="256" spans="1:18" s="4" customFormat="1" x14ac:dyDescent="0.25">
      <c r="A256" s="1" t="s">
        <v>308</v>
      </c>
      <c r="B256" s="160" t="s">
        <v>659</v>
      </c>
      <c r="C256" s="21"/>
      <c r="D256" s="21"/>
      <c r="E256" s="145" t="str">
        <f t="shared" si="24"/>
        <v>No</v>
      </c>
      <c r="F256" s="145" t="str">
        <f t="shared" si="25"/>
        <v>No</v>
      </c>
      <c r="G256" s="146"/>
      <c r="H256" s="146"/>
      <c r="I256" s="147" t="str">
        <f t="shared" si="26"/>
        <v>No</v>
      </c>
      <c r="J256" s="146"/>
      <c r="K256" s="147" t="str">
        <f t="shared" si="27"/>
        <v>Yes</v>
      </c>
      <c r="L256" s="147"/>
      <c r="M256" s="147">
        <f t="shared" si="28"/>
        <v>0</v>
      </c>
      <c r="N256" s="147">
        <f t="shared" si="29"/>
        <v>0</v>
      </c>
      <c r="O256" s="147"/>
      <c r="P256" s="146"/>
      <c r="Q256" s="149">
        <f t="shared" si="30"/>
        <v>0</v>
      </c>
      <c r="R256" s="149">
        <f t="shared" si="31"/>
        <v>0</v>
      </c>
    </row>
    <row r="257" spans="1:18" s="4" customFormat="1" x14ac:dyDescent="0.25">
      <c r="A257" s="1" t="s">
        <v>309</v>
      </c>
      <c r="B257" s="160" t="s">
        <v>659</v>
      </c>
      <c r="C257" s="21"/>
      <c r="D257" s="21"/>
      <c r="E257" s="145" t="str">
        <f t="shared" si="24"/>
        <v>No</v>
      </c>
      <c r="F257" s="145" t="str">
        <f t="shared" si="25"/>
        <v>No</v>
      </c>
      <c r="G257" s="146"/>
      <c r="H257" s="146"/>
      <c r="I257" s="147" t="str">
        <f t="shared" si="26"/>
        <v>No</v>
      </c>
      <c r="J257" s="146"/>
      <c r="K257" s="147" t="str">
        <f t="shared" si="27"/>
        <v>Yes</v>
      </c>
      <c r="L257" s="147"/>
      <c r="M257" s="147">
        <f t="shared" si="28"/>
        <v>0</v>
      </c>
      <c r="N257" s="147">
        <f t="shared" si="29"/>
        <v>0</v>
      </c>
      <c r="O257" s="147"/>
      <c r="P257" s="146"/>
      <c r="Q257" s="149">
        <f t="shared" si="30"/>
        <v>0</v>
      </c>
      <c r="R257" s="149">
        <f t="shared" si="31"/>
        <v>0</v>
      </c>
    </row>
    <row r="258" spans="1:18" s="4" customFormat="1" x14ac:dyDescent="0.25">
      <c r="A258" s="1" t="s">
        <v>310</v>
      </c>
      <c r="B258" s="160" t="s">
        <v>659</v>
      </c>
      <c r="C258" s="21"/>
      <c r="D258" s="21"/>
      <c r="E258" s="145" t="str">
        <f t="shared" si="24"/>
        <v>No</v>
      </c>
      <c r="F258" s="145" t="str">
        <f t="shared" si="25"/>
        <v>No</v>
      </c>
      <c r="G258" s="146"/>
      <c r="H258" s="146"/>
      <c r="I258" s="147" t="str">
        <f t="shared" si="26"/>
        <v>No</v>
      </c>
      <c r="J258" s="146"/>
      <c r="K258" s="147" t="str">
        <f t="shared" si="27"/>
        <v>Yes</v>
      </c>
      <c r="L258" s="147"/>
      <c r="M258" s="147">
        <f t="shared" si="28"/>
        <v>0</v>
      </c>
      <c r="N258" s="147">
        <f t="shared" si="29"/>
        <v>0</v>
      </c>
      <c r="O258" s="147"/>
      <c r="P258" s="146"/>
      <c r="Q258" s="149">
        <f t="shared" si="30"/>
        <v>0</v>
      </c>
      <c r="R258" s="149">
        <f t="shared" si="31"/>
        <v>0</v>
      </c>
    </row>
    <row r="259" spans="1:18" s="4" customFormat="1" x14ac:dyDescent="0.25">
      <c r="A259" s="1" t="s">
        <v>311</v>
      </c>
      <c r="B259" s="160" t="s">
        <v>659</v>
      </c>
      <c r="C259" s="21"/>
      <c r="D259" s="21"/>
      <c r="E259" s="145" t="str">
        <f t="shared" si="24"/>
        <v>No</v>
      </c>
      <c r="F259" s="145" t="str">
        <f t="shared" si="25"/>
        <v>No</v>
      </c>
      <c r="G259" s="146"/>
      <c r="H259" s="146"/>
      <c r="I259" s="147" t="str">
        <f t="shared" si="26"/>
        <v>No</v>
      </c>
      <c r="J259" s="146"/>
      <c r="K259" s="147" t="str">
        <f t="shared" si="27"/>
        <v>Yes</v>
      </c>
      <c r="L259" s="147"/>
      <c r="M259" s="147">
        <f t="shared" si="28"/>
        <v>0</v>
      </c>
      <c r="N259" s="147">
        <f t="shared" si="29"/>
        <v>0</v>
      </c>
      <c r="O259" s="147"/>
      <c r="P259" s="146"/>
      <c r="Q259" s="149">
        <f t="shared" si="30"/>
        <v>0</v>
      </c>
      <c r="R259" s="149">
        <f t="shared" si="31"/>
        <v>0</v>
      </c>
    </row>
    <row r="260" spans="1:18" s="4" customFormat="1" x14ac:dyDescent="0.25">
      <c r="A260" s="1" t="s">
        <v>312</v>
      </c>
      <c r="B260" s="160" t="s">
        <v>659</v>
      </c>
      <c r="C260" s="21"/>
      <c r="D260" s="21"/>
      <c r="E260" s="145" t="str">
        <f t="shared" si="24"/>
        <v>No</v>
      </c>
      <c r="F260" s="145" t="str">
        <f t="shared" si="25"/>
        <v>No</v>
      </c>
      <c r="G260" s="146"/>
      <c r="H260" s="146"/>
      <c r="I260" s="147" t="str">
        <f t="shared" si="26"/>
        <v>No</v>
      </c>
      <c r="J260" s="146"/>
      <c r="K260" s="147" t="str">
        <f t="shared" si="27"/>
        <v>Yes</v>
      </c>
      <c r="L260" s="147"/>
      <c r="M260" s="147">
        <f t="shared" si="28"/>
        <v>0</v>
      </c>
      <c r="N260" s="147">
        <f t="shared" si="29"/>
        <v>0</v>
      </c>
      <c r="O260" s="147"/>
      <c r="P260" s="146"/>
      <c r="Q260" s="149">
        <f t="shared" si="30"/>
        <v>0</v>
      </c>
      <c r="R260" s="149">
        <f t="shared" si="31"/>
        <v>0</v>
      </c>
    </row>
    <row r="261" spans="1:18" s="4" customFormat="1" x14ac:dyDescent="0.25">
      <c r="A261" s="1" t="s">
        <v>313</v>
      </c>
      <c r="B261" s="160" t="s">
        <v>659</v>
      </c>
      <c r="C261" s="21"/>
      <c r="D261" s="21"/>
      <c r="E261" s="145" t="str">
        <f t="shared" si="24"/>
        <v>No</v>
      </c>
      <c r="F261" s="145" t="str">
        <f t="shared" si="25"/>
        <v>No</v>
      </c>
      <c r="G261" s="146"/>
      <c r="H261" s="146"/>
      <c r="I261" s="147" t="str">
        <f t="shared" si="26"/>
        <v>No</v>
      </c>
      <c r="J261" s="146"/>
      <c r="K261" s="147" t="str">
        <f t="shared" si="27"/>
        <v>Yes</v>
      </c>
      <c r="L261" s="147"/>
      <c r="M261" s="147">
        <f t="shared" si="28"/>
        <v>0</v>
      </c>
      <c r="N261" s="147">
        <f t="shared" si="29"/>
        <v>0</v>
      </c>
      <c r="O261" s="147"/>
      <c r="P261" s="146"/>
      <c r="Q261" s="149">
        <f t="shared" si="30"/>
        <v>0</v>
      </c>
      <c r="R261" s="149">
        <f t="shared" si="31"/>
        <v>0</v>
      </c>
    </row>
    <row r="262" spans="1:18" s="4" customFormat="1" x14ac:dyDescent="0.25">
      <c r="A262" s="1" t="s">
        <v>314</v>
      </c>
      <c r="B262" s="160" t="s">
        <v>659</v>
      </c>
      <c r="C262" s="21"/>
      <c r="D262" s="21"/>
      <c r="E262" s="145" t="str">
        <f t="shared" si="24"/>
        <v>No</v>
      </c>
      <c r="F262" s="145" t="str">
        <f t="shared" si="25"/>
        <v>No</v>
      </c>
      <c r="G262" s="146"/>
      <c r="H262" s="146"/>
      <c r="I262" s="147" t="str">
        <f t="shared" si="26"/>
        <v>No</v>
      </c>
      <c r="J262" s="146"/>
      <c r="K262" s="147" t="str">
        <f t="shared" si="27"/>
        <v>Yes</v>
      </c>
      <c r="L262" s="147"/>
      <c r="M262" s="147">
        <f t="shared" si="28"/>
        <v>0</v>
      </c>
      <c r="N262" s="147">
        <f t="shared" si="29"/>
        <v>0</v>
      </c>
      <c r="O262" s="147"/>
      <c r="P262" s="146"/>
      <c r="Q262" s="149">
        <f t="shared" si="30"/>
        <v>0</v>
      </c>
      <c r="R262" s="149">
        <f t="shared" si="31"/>
        <v>0</v>
      </c>
    </row>
    <row r="263" spans="1:18" s="4" customFormat="1" x14ac:dyDescent="0.25">
      <c r="A263" s="1" t="s">
        <v>315</v>
      </c>
      <c r="B263" s="160" t="s">
        <v>659</v>
      </c>
      <c r="C263" s="21"/>
      <c r="D263" s="21"/>
      <c r="E263" s="145" t="str">
        <f t="shared" si="24"/>
        <v>No</v>
      </c>
      <c r="F263" s="145" t="str">
        <f t="shared" si="25"/>
        <v>No</v>
      </c>
      <c r="G263" s="146"/>
      <c r="H263" s="146"/>
      <c r="I263" s="147" t="str">
        <f t="shared" si="26"/>
        <v>No</v>
      </c>
      <c r="J263" s="146"/>
      <c r="K263" s="147" t="str">
        <f t="shared" si="27"/>
        <v>Yes</v>
      </c>
      <c r="L263" s="147"/>
      <c r="M263" s="147">
        <f t="shared" si="28"/>
        <v>0</v>
      </c>
      <c r="N263" s="147">
        <f t="shared" si="29"/>
        <v>0</v>
      </c>
      <c r="O263" s="147"/>
      <c r="P263" s="146"/>
      <c r="Q263" s="149">
        <f t="shared" si="30"/>
        <v>0</v>
      </c>
      <c r="R263" s="149">
        <f t="shared" si="31"/>
        <v>0</v>
      </c>
    </row>
    <row r="264" spans="1:18" s="4" customFormat="1" x14ac:dyDescent="0.25">
      <c r="A264" s="1" t="s">
        <v>316</v>
      </c>
      <c r="B264" s="160" t="s">
        <v>659</v>
      </c>
      <c r="C264" s="21"/>
      <c r="D264" s="21"/>
      <c r="E264" s="145" t="str">
        <f t="shared" si="24"/>
        <v>No</v>
      </c>
      <c r="F264" s="145" t="str">
        <f t="shared" si="25"/>
        <v>No</v>
      </c>
      <c r="G264" s="146"/>
      <c r="H264" s="146"/>
      <c r="I264" s="147" t="str">
        <f t="shared" si="26"/>
        <v>No</v>
      </c>
      <c r="J264" s="146"/>
      <c r="K264" s="147" t="str">
        <f t="shared" si="27"/>
        <v>Yes</v>
      </c>
      <c r="L264" s="147"/>
      <c r="M264" s="147">
        <f t="shared" si="28"/>
        <v>0</v>
      </c>
      <c r="N264" s="147">
        <f t="shared" si="29"/>
        <v>0</v>
      </c>
      <c r="O264" s="147"/>
      <c r="P264" s="146"/>
      <c r="Q264" s="149">
        <f t="shared" si="30"/>
        <v>0</v>
      </c>
      <c r="R264" s="149">
        <f t="shared" si="31"/>
        <v>0</v>
      </c>
    </row>
    <row r="265" spans="1:18" s="4" customFormat="1" x14ac:dyDescent="0.25">
      <c r="A265" s="1" t="s">
        <v>317</v>
      </c>
      <c r="B265" s="160" t="s">
        <v>659</v>
      </c>
      <c r="C265" s="21"/>
      <c r="D265" s="21"/>
      <c r="E265" s="145" t="str">
        <f t="shared" si="24"/>
        <v>No</v>
      </c>
      <c r="F265" s="145" t="str">
        <f t="shared" si="25"/>
        <v>No</v>
      </c>
      <c r="G265" s="146"/>
      <c r="H265" s="146"/>
      <c r="I265" s="147" t="str">
        <f t="shared" si="26"/>
        <v>No</v>
      </c>
      <c r="J265" s="146"/>
      <c r="K265" s="147" t="str">
        <f t="shared" si="27"/>
        <v>Yes</v>
      </c>
      <c r="L265" s="147"/>
      <c r="M265" s="147">
        <f t="shared" si="28"/>
        <v>0</v>
      </c>
      <c r="N265" s="147">
        <f t="shared" si="29"/>
        <v>0</v>
      </c>
      <c r="O265" s="147"/>
      <c r="P265" s="146"/>
      <c r="Q265" s="149">
        <f t="shared" si="30"/>
        <v>0</v>
      </c>
      <c r="R265" s="149">
        <f t="shared" si="31"/>
        <v>0</v>
      </c>
    </row>
    <row r="266" spans="1:18" s="4" customFormat="1" x14ac:dyDescent="0.25">
      <c r="A266" s="1" t="s">
        <v>318</v>
      </c>
      <c r="B266" s="160" t="s">
        <v>659</v>
      </c>
      <c r="C266" s="21"/>
      <c r="D266" s="21"/>
      <c r="E266" s="145" t="str">
        <f t="shared" si="24"/>
        <v>No</v>
      </c>
      <c r="F266" s="145" t="str">
        <f t="shared" si="25"/>
        <v>No</v>
      </c>
      <c r="G266" s="146"/>
      <c r="H266" s="146"/>
      <c r="I266" s="147" t="str">
        <f t="shared" si="26"/>
        <v>No</v>
      </c>
      <c r="J266" s="146"/>
      <c r="K266" s="147" t="str">
        <f t="shared" si="27"/>
        <v>Yes</v>
      </c>
      <c r="L266" s="147"/>
      <c r="M266" s="147">
        <f t="shared" si="28"/>
        <v>0</v>
      </c>
      <c r="N266" s="147">
        <f t="shared" si="29"/>
        <v>0</v>
      </c>
      <c r="O266" s="147"/>
      <c r="P266" s="146"/>
      <c r="Q266" s="149">
        <f t="shared" si="30"/>
        <v>0</v>
      </c>
      <c r="R266" s="149">
        <f t="shared" si="31"/>
        <v>0</v>
      </c>
    </row>
    <row r="267" spans="1:18" s="4" customFormat="1" x14ac:dyDescent="0.25">
      <c r="A267" s="1" t="s">
        <v>319</v>
      </c>
      <c r="B267" s="160" t="s">
        <v>659</v>
      </c>
      <c r="C267" s="21"/>
      <c r="D267" s="21"/>
      <c r="E267" s="145" t="str">
        <f t="shared" si="24"/>
        <v>No</v>
      </c>
      <c r="F267" s="145" t="str">
        <f t="shared" si="25"/>
        <v>No</v>
      </c>
      <c r="G267" s="146"/>
      <c r="H267" s="146"/>
      <c r="I267" s="147" t="str">
        <f t="shared" si="26"/>
        <v>No</v>
      </c>
      <c r="J267" s="146"/>
      <c r="K267" s="147" t="str">
        <f t="shared" si="27"/>
        <v>Yes</v>
      </c>
      <c r="L267" s="147"/>
      <c r="M267" s="147">
        <f t="shared" si="28"/>
        <v>0</v>
      </c>
      <c r="N267" s="147">
        <f t="shared" si="29"/>
        <v>0</v>
      </c>
      <c r="O267" s="147"/>
      <c r="P267" s="146"/>
      <c r="Q267" s="149">
        <f t="shared" si="30"/>
        <v>0</v>
      </c>
      <c r="R267" s="149">
        <f t="shared" si="31"/>
        <v>0</v>
      </c>
    </row>
    <row r="268" spans="1:18" s="4" customFormat="1" x14ac:dyDescent="0.25">
      <c r="A268" s="1" t="s">
        <v>320</v>
      </c>
      <c r="B268" s="160" t="s">
        <v>659</v>
      </c>
      <c r="C268" s="21"/>
      <c r="D268" s="21"/>
      <c r="E268" s="145" t="str">
        <f t="shared" si="24"/>
        <v>No</v>
      </c>
      <c r="F268" s="145" t="str">
        <f t="shared" si="25"/>
        <v>No</v>
      </c>
      <c r="G268" s="146"/>
      <c r="H268" s="146"/>
      <c r="I268" s="147" t="str">
        <f t="shared" si="26"/>
        <v>No</v>
      </c>
      <c r="J268" s="146"/>
      <c r="K268" s="147" t="str">
        <f t="shared" si="27"/>
        <v>Yes</v>
      </c>
      <c r="L268" s="147"/>
      <c r="M268" s="147">
        <f t="shared" si="28"/>
        <v>0</v>
      </c>
      <c r="N268" s="147">
        <f t="shared" si="29"/>
        <v>0</v>
      </c>
      <c r="O268" s="147"/>
      <c r="P268" s="146"/>
      <c r="Q268" s="149">
        <f t="shared" si="30"/>
        <v>0</v>
      </c>
      <c r="R268" s="149">
        <f t="shared" si="31"/>
        <v>0</v>
      </c>
    </row>
    <row r="269" spans="1:18" s="4" customFormat="1" x14ac:dyDescent="0.25">
      <c r="A269" s="1" t="s">
        <v>321</v>
      </c>
      <c r="B269" s="160" t="s">
        <v>659</v>
      </c>
      <c r="C269" s="21"/>
      <c r="D269" s="21"/>
      <c r="E269" s="145" t="str">
        <f t="shared" si="24"/>
        <v>No</v>
      </c>
      <c r="F269" s="145" t="str">
        <f t="shared" si="25"/>
        <v>No</v>
      </c>
      <c r="G269" s="146"/>
      <c r="H269" s="146"/>
      <c r="I269" s="147" t="str">
        <f t="shared" si="26"/>
        <v>No</v>
      </c>
      <c r="J269" s="146"/>
      <c r="K269" s="147" t="str">
        <f t="shared" si="27"/>
        <v>Yes</v>
      </c>
      <c r="L269" s="147"/>
      <c r="M269" s="147">
        <f t="shared" si="28"/>
        <v>0</v>
      </c>
      <c r="N269" s="147">
        <f t="shared" si="29"/>
        <v>0</v>
      </c>
      <c r="O269" s="147"/>
      <c r="P269" s="146"/>
      <c r="Q269" s="149">
        <f t="shared" si="30"/>
        <v>0</v>
      </c>
      <c r="R269" s="149">
        <f t="shared" si="31"/>
        <v>0</v>
      </c>
    </row>
    <row r="270" spans="1:18" s="4" customFormat="1" x14ac:dyDescent="0.25">
      <c r="A270" s="1" t="s">
        <v>322</v>
      </c>
      <c r="B270" s="160" t="s">
        <v>659</v>
      </c>
      <c r="C270" s="21"/>
      <c r="D270" s="21"/>
      <c r="E270" s="145" t="str">
        <f t="shared" si="24"/>
        <v>No</v>
      </c>
      <c r="F270" s="145" t="str">
        <f t="shared" si="25"/>
        <v>No</v>
      </c>
      <c r="G270" s="146"/>
      <c r="H270" s="146"/>
      <c r="I270" s="147" t="str">
        <f t="shared" si="26"/>
        <v>No</v>
      </c>
      <c r="J270" s="146"/>
      <c r="K270" s="147" t="str">
        <f t="shared" si="27"/>
        <v>Yes</v>
      </c>
      <c r="L270" s="147"/>
      <c r="M270" s="147">
        <f t="shared" si="28"/>
        <v>0</v>
      </c>
      <c r="N270" s="147">
        <f t="shared" si="29"/>
        <v>0</v>
      </c>
      <c r="O270" s="147"/>
      <c r="P270" s="146"/>
      <c r="Q270" s="149">
        <f t="shared" si="30"/>
        <v>0</v>
      </c>
      <c r="R270" s="149">
        <f t="shared" si="31"/>
        <v>0</v>
      </c>
    </row>
    <row r="271" spans="1:18" s="4" customFormat="1" x14ac:dyDescent="0.25">
      <c r="A271" s="1" t="s">
        <v>323</v>
      </c>
      <c r="B271" s="160" t="s">
        <v>659</v>
      </c>
      <c r="C271" s="21"/>
      <c r="D271" s="21"/>
      <c r="E271" s="145" t="str">
        <f t="shared" si="24"/>
        <v>No</v>
      </c>
      <c r="F271" s="145" t="str">
        <f t="shared" si="25"/>
        <v>No</v>
      </c>
      <c r="G271" s="146"/>
      <c r="H271" s="146"/>
      <c r="I271" s="147" t="str">
        <f t="shared" si="26"/>
        <v>No</v>
      </c>
      <c r="J271" s="146"/>
      <c r="K271" s="147" t="str">
        <f t="shared" si="27"/>
        <v>Yes</v>
      </c>
      <c r="L271" s="147"/>
      <c r="M271" s="147">
        <f t="shared" si="28"/>
        <v>0</v>
      </c>
      <c r="N271" s="147">
        <f t="shared" si="29"/>
        <v>0</v>
      </c>
      <c r="O271" s="147"/>
      <c r="P271" s="146"/>
      <c r="Q271" s="149">
        <f t="shared" si="30"/>
        <v>0</v>
      </c>
      <c r="R271" s="149">
        <f t="shared" si="31"/>
        <v>0</v>
      </c>
    </row>
    <row r="272" spans="1:18" s="4" customFormat="1" x14ac:dyDescent="0.25">
      <c r="A272" s="1" t="s">
        <v>324</v>
      </c>
      <c r="B272" s="160" t="s">
        <v>659</v>
      </c>
      <c r="C272" s="21"/>
      <c r="D272" s="21"/>
      <c r="E272" s="145" t="str">
        <f t="shared" si="24"/>
        <v>No</v>
      </c>
      <c r="F272" s="145" t="str">
        <f t="shared" si="25"/>
        <v>No</v>
      </c>
      <c r="G272" s="146"/>
      <c r="H272" s="146"/>
      <c r="I272" s="147" t="str">
        <f t="shared" si="26"/>
        <v>No</v>
      </c>
      <c r="J272" s="146"/>
      <c r="K272" s="147" t="str">
        <f t="shared" si="27"/>
        <v>Yes</v>
      </c>
      <c r="L272" s="147"/>
      <c r="M272" s="147">
        <f t="shared" si="28"/>
        <v>0</v>
      </c>
      <c r="N272" s="147">
        <f t="shared" si="29"/>
        <v>0</v>
      </c>
      <c r="O272" s="147"/>
      <c r="P272" s="146"/>
      <c r="Q272" s="149">
        <f t="shared" si="30"/>
        <v>0</v>
      </c>
      <c r="R272" s="149">
        <f t="shared" si="31"/>
        <v>0</v>
      </c>
    </row>
    <row r="273" spans="1:18" s="4" customFormat="1" x14ac:dyDescent="0.25">
      <c r="A273" s="1" t="s">
        <v>325</v>
      </c>
      <c r="B273" s="160" t="s">
        <v>659</v>
      </c>
      <c r="C273" s="21"/>
      <c r="D273" s="21"/>
      <c r="E273" s="145" t="str">
        <f t="shared" si="24"/>
        <v>No</v>
      </c>
      <c r="F273" s="145" t="str">
        <f t="shared" si="25"/>
        <v>No</v>
      </c>
      <c r="G273" s="146"/>
      <c r="H273" s="146"/>
      <c r="I273" s="147" t="str">
        <f t="shared" si="26"/>
        <v>No</v>
      </c>
      <c r="J273" s="146"/>
      <c r="K273" s="147" t="str">
        <f t="shared" si="27"/>
        <v>Yes</v>
      </c>
      <c r="L273" s="147"/>
      <c r="M273" s="147">
        <f t="shared" si="28"/>
        <v>0</v>
      </c>
      <c r="N273" s="147">
        <f t="shared" si="29"/>
        <v>0</v>
      </c>
      <c r="O273" s="147"/>
      <c r="P273" s="146"/>
      <c r="Q273" s="149">
        <f t="shared" si="30"/>
        <v>0</v>
      </c>
      <c r="R273" s="149">
        <f t="shared" si="31"/>
        <v>0</v>
      </c>
    </row>
    <row r="274" spans="1:18" s="4" customFormat="1" x14ac:dyDescent="0.25">
      <c r="A274" s="1" t="s">
        <v>326</v>
      </c>
      <c r="B274" s="160" t="s">
        <v>659</v>
      </c>
      <c r="C274" s="21"/>
      <c r="D274" s="21"/>
      <c r="E274" s="145" t="str">
        <f t="shared" si="24"/>
        <v>No</v>
      </c>
      <c r="F274" s="145" t="str">
        <f t="shared" si="25"/>
        <v>No</v>
      </c>
      <c r="G274" s="146"/>
      <c r="H274" s="146"/>
      <c r="I274" s="147" t="str">
        <f t="shared" si="26"/>
        <v>No</v>
      </c>
      <c r="J274" s="146"/>
      <c r="K274" s="147" t="str">
        <f t="shared" si="27"/>
        <v>Yes</v>
      </c>
      <c r="L274" s="147"/>
      <c r="M274" s="147">
        <f t="shared" si="28"/>
        <v>0</v>
      </c>
      <c r="N274" s="147">
        <f t="shared" si="29"/>
        <v>0</v>
      </c>
      <c r="O274" s="147"/>
      <c r="P274" s="146"/>
      <c r="Q274" s="149">
        <f t="shared" si="30"/>
        <v>0</v>
      </c>
      <c r="R274" s="149">
        <f t="shared" si="31"/>
        <v>0</v>
      </c>
    </row>
    <row r="275" spans="1:18" s="4" customFormat="1" x14ac:dyDescent="0.25">
      <c r="A275" s="1" t="s">
        <v>327</v>
      </c>
      <c r="B275" s="160" t="s">
        <v>659</v>
      </c>
      <c r="C275" s="21"/>
      <c r="D275" s="21"/>
      <c r="E275" s="145" t="str">
        <f t="shared" si="24"/>
        <v>No</v>
      </c>
      <c r="F275" s="145" t="str">
        <f t="shared" si="25"/>
        <v>No</v>
      </c>
      <c r="G275" s="146"/>
      <c r="H275" s="146"/>
      <c r="I275" s="147" t="str">
        <f t="shared" si="26"/>
        <v>No</v>
      </c>
      <c r="J275" s="146"/>
      <c r="K275" s="147" t="str">
        <f t="shared" si="27"/>
        <v>Yes</v>
      </c>
      <c r="L275" s="147"/>
      <c r="M275" s="147">
        <f t="shared" si="28"/>
        <v>0</v>
      </c>
      <c r="N275" s="147">
        <f t="shared" si="29"/>
        <v>0</v>
      </c>
      <c r="O275" s="147"/>
      <c r="P275" s="146"/>
      <c r="Q275" s="149">
        <f t="shared" si="30"/>
        <v>0</v>
      </c>
      <c r="R275" s="149">
        <f t="shared" si="31"/>
        <v>0</v>
      </c>
    </row>
    <row r="276" spans="1:18" s="4" customFormat="1" x14ac:dyDescent="0.25">
      <c r="A276" s="1" t="s">
        <v>328</v>
      </c>
      <c r="B276" s="160" t="s">
        <v>659</v>
      </c>
      <c r="C276" s="21"/>
      <c r="D276" s="21"/>
      <c r="E276" s="145" t="str">
        <f t="shared" si="24"/>
        <v>No</v>
      </c>
      <c r="F276" s="145" t="str">
        <f t="shared" si="25"/>
        <v>No</v>
      </c>
      <c r="G276" s="146"/>
      <c r="H276" s="146"/>
      <c r="I276" s="147" t="str">
        <f t="shared" si="26"/>
        <v>No</v>
      </c>
      <c r="J276" s="146"/>
      <c r="K276" s="147" t="str">
        <f t="shared" si="27"/>
        <v>Yes</v>
      </c>
      <c r="L276" s="147"/>
      <c r="M276" s="147">
        <f t="shared" si="28"/>
        <v>0</v>
      </c>
      <c r="N276" s="147">
        <f t="shared" si="29"/>
        <v>0</v>
      </c>
      <c r="O276" s="147"/>
      <c r="P276" s="146"/>
      <c r="Q276" s="149">
        <f t="shared" si="30"/>
        <v>0</v>
      </c>
      <c r="R276" s="149">
        <f t="shared" si="31"/>
        <v>0</v>
      </c>
    </row>
    <row r="277" spans="1:18" s="4" customFormat="1" x14ac:dyDescent="0.25">
      <c r="A277" s="1" t="s">
        <v>329</v>
      </c>
      <c r="B277" s="160" t="s">
        <v>659</v>
      </c>
      <c r="C277" s="21"/>
      <c r="D277" s="21"/>
      <c r="E277" s="145" t="str">
        <f t="shared" si="24"/>
        <v>No</v>
      </c>
      <c r="F277" s="145" t="str">
        <f t="shared" si="25"/>
        <v>No</v>
      </c>
      <c r="G277" s="146"/>
      <c r="H277" s="146"/>
      <c r="I277" s="147" t="str">
        <f t="shared" si="26"/>
        <v>No</v>
      </c>
      <c r="J277" s="146"/>
      <c r="K277" s="147" t="str">
        <f t="shared" si="27"/>
        <v>Yes</v>
      </c>
      <c r="L277" s="147"/>
      <c r="M277" s="147">
        <f t="shared" si="28"/>
        <v>0</v>
      </c>
      <c r="N277" s="147">
        <f t="shared" si="29"/>
        <v>0</v>
      </c>
      <c r="O277" s="147"/>
      <c r="P277" s="146"/>
      <c r="Q277" s="149">
        <f t="shared" si="30"/>
        <v>0</v>
      </c>
      <c r="R277" s="149">
        <f t="shared" si="31"/>
        <v>0</v>
      </c>
    </row>
    <row r="278" spans="1:18" s="4" customFormat="1" x14ac:dyDescent="0.25">
      <c r="A278" s="1" t="s">
        <v>330</v>
      </c>
      <c r="B278" s="160" t="s">
        <v>659</v>
      </c>
      <c r="C278" s="21"/>
      <c r="D278" s="21"/>
      <c r="E278" s="145" t="str">
        <f t="shared" si="24"/>
        <v>No</v>
      </c>
      <c r="F278" s="145" t="str">
        <f t="shared" si="25"/>
        <v>No</v>
      </c>
      <c r="G278" s="146"/>
      <c r="H278" s="146"/>
      <c r="I278" s="147" t="str">
        <f t="shared" si="26"/>
        <v>No</v>
      </c>
      <c r="J278" s="146"/>
      <c r="K278" s="147" t="str">
        <f t="shared" si="27"/>
        <v>Yes</v>
      </c>
      <c r="L278" s="147"/>
      <c r="M278" s="147">
        <f t="shared" si="28"/>
        <v>0</v>
      </c>
      <c r="N278" s="147">
        <f t="shared" si="29"/>
        <v>0</v>
      </c>
      <c r="O278" s="147"/>
      <c r="P278" s="146"/>
      <c r="Q278" s="149">
        <f t="shared" si="30"/>
        <v>0</v>
      </c>
      <c r="R278" s="149">
        <f t="shared" si="31"/>
        <v>0</v>
      </c>
    </row>
    <row r="279" spans="1:18" s="4" customFormat="1" x14ac:dyDescent="0.25">
      <c r="A279" s="1" t="s">
        <v>331</v>
      </c>
      <c r="B279" s="160" t="s">
        <v>659</v>
      </c>
      <c r="C279" s="21"/>
      <c r="D279" s="21"/>
      <c r="E279" s="145" t="str">
        <f t="shared" si="24"/>
        <v>No</v>
      </c>
      <c r="F279" s="145" t="str">
        <f t="shared" si="25"/>
        <v>No</v>
      </c>
      <c r="G279" s="146"/>
      <c r="H279" s="146"/>
      <c r="I279" s="147" t="str">
        <f t="shared" si="26"/>
        <v>No</v>
      </c>
      <c r="J279" s="146"/>
      <c r="K279" s="147" t="str">
        <f t="shared" si="27"/>
        <v>Yes</v>
      </c>
      <c r="L279" s="147"/>
      <c r="M279" s="147">
        <f t="shared" si="28"/>
        <v>0</v>
      </c>
      <c r="N279" s="147">
        <f t="shared" si="29"/>
        <v>0</v>
      </c>
      <c r="O279" s="147"/>
      <c r="P279" s="146"/>
      <c r="Q279" s="149">
        <f t="shared" si="30"/>
        <v>0</v>
      </c>
      <c r="R279" s="149">
        <f t="shared" si="31"/>
        <v>0</v>
      </c>
    </row>
    <row r="280" spans="1:18" s="4" customFormat="1" x14ac:dyDescent="0.25">
      <c r="A280" s="1" t="s">
        <v>332</v>
      </c>
      <c r="B280" s="160" t="s">
        <v>659</v>
      </c>
      <c r="C280" s="21"/>
      <c r="D280" s="21"/>
      <c r="E280" s="145" t="str">
        <f t="shared" si="24"/>
        <v>No</v>
      </c>
      <c r="F280" s="145" t="str">
        <f t="shared" si="25"/>
        <v>No</v>
      </c>
      <c r="G280" s="146"/>
      <c r="H280" s="146"/>
      <c r="I280" s="147" t="str">
        <f t="shared" si="26"/>
        <v>No</v>
      </c>
      <c r="J280" s="146"/>
      <c r="K280" s="147" t="str">
        <f t="shared" si="27"/>
        <v>Yes</v>
      </c>
      <c r="L280" s="147"/>
      <c r="M280" s="147">
        <f t="shared" si="28"/>
        <v>0</v>
      </c>
      <c r="N280" s="147">
        <f t="shared" si="29"/>
        <v>0</v>
      </c>
      <c r="O280" s="147"/>
      <c r="P280" s="146"/>
      <c r="Q280" s="149">
        <f t="shared" si="30"/>
        <v>0</v>
      </c>
      <c r="R280" s="149">
        <f t="shared" si="31"/>
        <v>0</v>
      </c>
    </row>
    <row r="281" spans="1:18" s="4" customFormat="1" x14ac:dyDescent="0.25">
      <c r="A281" s="1" t="s">
        <v>333</v>
      </c>
      <c r="B281" s="160" t="s">
        <v>659</v>
      </c>
      <c r="C281" s="21"/>
      <c r="D281" s="21"/>
      <c r="E281" s="145" t="str">
        <f t="shared" si="24"/>
        <v>No</v>
      </c>
      <c r="F281" s="145" t="str">
        <f t="shared" si="25"/>
        <v>No</v>
      </c>
      <c r="G281" s="146"/>
      <c r="H281" s="146"/>
      <c r="I281" s="147" t="str">
        <f t="shared" si="26"/>
        <v>No</v>
      </c>
      <c r="J281" s="146"/>
      <c r="K281" s="147" t="str">
        <f t="shared" si="27"/>
        <v>Yes</v>
      </c>
      <c r="L281" s="147"/>
      <c r="M281" s="147">
        <f t="shared" si="28"/>
        <v>0</v>
      </c>
      <c r="N281" s="147">
        <f t="shared" si="29"/>
        <v>0</v>
      </c>
      <c r="O281" s="147"/>
      <c r="P281" s="146"/>
      <c r="Q281" s="149">
        <f t="shared" si="30"/>
        <v>0</v>
      </c>
      <c r="R281" s="149">
        <f t="shared" si="31"/>
        <v>0</v>
      </c>
    </row>
    <row r="282" spans="1:18" s="4" customFormat="1" x14ac:dyDescent="0.25">
      <c r="A282" s="1" t="s">
        <v>334</v>
      </c>
      <c r="B282" s="160" t="s">
        <v>659</v>
      </c>
      <c r="C282" s="21"/>
      <c r="D282" s="21"/>
      <c r="E282" s="145" t="str">
        <f t="shared" si="24"/>
        <v>No</v>
      </c>
      <c r="F282" s="145" t="str">
        <f t="shared" si="25"/>
        <v>No</v>
      </c>
      <c r="G282" s="146"/>
      <c r="H282" s="146"/>
      <c r="I282" s="147" t="str">
        <f t="shared" si="26"/>
        <v>No</v>
      </c>
      <c r="J282" s="146"/>
      <c r="K282" s="147" t="str">
        <f t="shared" si="27"/>
        <v>Yes</v>
      </c>
      <c r="L282" s="147"/>
      <c r="M282" s="147">
        <f t="shared" si="28"/>
        <v>0</v>
      </c>
      <c r="N282" s="147">
        <f t="shared" si="29"/>
        <v>0</v>
      </c>
      <c r="O282" s="147"/>
      <c r="P282" s="146"/>
      <c r="Q282" s="149">
        <f t="shared" si="30"/>
        <v>0</v>
      </c>
      <c r="R282" s="149">
        <f t="shared" si="31"/>
        <v>0</v>
      </c>
    </row>
    <row r="283" spans="1:18" s="4" customFormat="1" x14ac:dyDescent="0.25">
      <c r="A283" s="1" t="s">
        <v>335</v>
      </c>
      <c r="B283" s="160" t="s">
        <v>659</v>
      </c>
      <c r="C283" s="21"/>
      <c r="D283" s="21"/>
      <c r="E283" s="145" t="str">
        <f t="shared" si="24"/>
        <v>No</v>
      </c>
      <c r="F283" s="145" t="str">
        <f t="shared" si="25"/>
        <v>No</v>
      </c>
      <c r="G283" s="146"/>
      <c r="H283" s="146"/>
      <c r="I283" s="147" t="str">
        <f t="shared" si="26"/>
        <v>No</v>
      </c>
      <c r="J283" s="146"/>
      <c r="K283" s="147" t="str">
        <f t="shared" si="27"/>
        <v>Yes</v>
      </c>
      <c r="L283" s="147"/>
      <c r="M283" s="147">
        <f t="shared" si="28"/>
        <v>0</v>
      </c>
      <c r="N283" s="147">
        <f t="shared" si="29"/>
        <v>0</v>
      </c>
      <c r="O283" s="147"/>
      <c r="P283" s="146"/>
      <c r="Q283" s="149">
        <f t="shared" si="30"/>
        <v>0</v>
      </c>
      <c r="R283" s="149">
        <f t="shared" si="31"/>
        <v>0</v>
      </c>
    </row>
    <row r="284" spans="1:18" s="4" customFormat="1" x14ac:dyDescent="0.25">
      <c r="A284" s="1" t="s">
        <v>336</v>
      </c>
      <c r="B284" s="160" t="s">
        <v>659</v>
      </c>
      <c r="C284" s="21"/>
      <c r="D284" s="21"/>
      <c r="E284" s="145" t="str">
        <f t="shared" si="24"/>
        <v>No</v>
      </c>
      <c r="F284" s="145" t="str">
        <f t="shared" si="25"/>
        <v>No</v>
      </c>
      <c r="G284" s="146"/>
      <c r="H284" s="146"/>
      <c r="I284" s="147" t="str">
        <f t="shared" si="26"/>
        <v>No</v>
      </c>
      <c r="J284" s="146"/>
      <c r="K284" s="147" t="str">
        <f t="shared" si="27"/>
        <v>Yes</v>
      </c>
      <c r="L284" s="147"/>
      <c r="M284" s="147">
        <f t="shared" si="28"/>
        <v>0</v>
      </c>
      <c r="N284" s="147">
        <f t="shared" si="29"/>
        <v>0</v>
      </c>
      <c r="O284" s="147"/>
      <c r="P284" s="146"/>
      <c r="Q284" s="149">
        <f t="shared" si="30"/>
        <v>0</v>
      </c>
      <c r="R284" s="149">
        <f t="shared" si="31"/>
        <v>0</v>
      </c>
    </row>
    <row r="285" spans="1:18" s="4" customFormat="1" x14ac:dyDescent="0.25">
      <c r="A285" s="1" t="s">
        <v>337</v>
      </c>
      <c r="B285" s="160" t="s">
        <v>659</v>
      </c>
      <c r="C285" s="21"/>
      <c r="D285" s="21"/>
      <c r="E285" s="145" t="str">
        <f t="shared" si="24"/>
        <v>No</v>
      </c>
      <c r="F285" s="145" t="str">
        <f t="shared" si="25"/>
        <v>No</v>
      </c>
      <c r="G285" s="146"/>
      <c r="H285" s="146"/>
      <c r="I285" s="147" t="str">
        <f t="shared" si="26"/>
        <v>No</v>
      </c>
      <c r="J285" s="146"/>
      <c r="K285" s="147" t="str">
        <f t="shared" si="27"/>
        <v>Yes</v>
      </c>
      <c r="L285" s="147"/>
      <c r="M285" s="147">
        <f t="shared" si="28"/>
        <v>0</v>
      </c>
      <c r="N285" s="147">
        <f t="shared" si="29"/>
        <v>0</v>
      </c>
      <c r="O285" s="147"/>
      <c r="P285" s="146"/>
      <c r="Q285" s="149">
        <f t="shared" si="30"/>
        <v>0</v>
      </c>
      <c r="R285" s="149">
        <f t="shared" si="31"/>
        <v>0</v>
      </c>
    </row>
    <row r="286" spans="1:18" s="4" customFormat="1" x14ac:dyDescent="0.25">
      <c r="A286" s="1" t="s">
        <v>338</v>
      </c>
      <c r="B286" s="160" t="s">
        <v>659</v>
      </c>
      <c r="C286" s="21"/>
      <c r="D286" s="21"/>
      <c r="E286" s="145" t="str">
        <f t="shared" si="24"/>
        <v>No</v>
      </c>
      <c r="F286" s="145" t="str">
        <f t="shared" si="25"/>
        <v>No</v>
      </c>
      <c r="G286" s="146"/>
      <c r="H286" s="146"/>
      <c r="I286" s="147" t="str">
        <f t="shared" si="26"/>
        <v>No</v>
      </c>
      <c r="J286" s="146"/>
      <c r="K286" s="147" t="str">
        <f t="shared" si="27"/>
        <v>Yes</v>
      </c>
      <c r="L286" s="147"/>
      <c r="M286" s="147">
        <f t="shared" si="28"/>
        <v>0</v>
      </c>
      <c r="N286" s="147">
        <f t="shared" si="29"/>
        <v>0</v>
      </c>
      <c r="O286" s="147"/>
      <c r="P286" s="146"/>
      <c r="Q286" s="149">
        <f t="shared" si="30"/>
        <v>0</v>
      </c>
      <c r="R286" s="149">
        <f t="shared" si="31"/>
        <v>0</v>
      </c>
    </row>
    <row r="287" spans="1:18" s="4" customFormat="1" x14ac:dyDescent="0.25">
      <c r="A287" s="1" t="s">
        <v>339</v>
      </c>
      <c r="B287" s="160" t="s">
        <v>659</v>
      </c>
      <c r="C287" s="21"/>
      <c r="D287" s="21"/>
      <c r="E287" s="145" t="str">
        <f t="shared" si="24"/>
        <v>No</v>
      </c>
      <c r="F287" s="145" t="str">
        <f t="shared" si="25"/>
        <v>No</v>
      </c>
      <c r="G287" s="146"/>
      <c r="H287" s="146"/>
      <c r="I287" s="147" t="str">
        <f t="shared" si="26"/>
        <v>No</v>
      </c>
      <c r="J287" s="146"/>
      <c r="K287" s="147" t="str">
        <f t="shared" si="27"/>
        <v>Yes</v>
      </c>
      <c r="L287" s="147"/>
      <c r="M287" s="147">
        <f t="shared" si="28"/>
        <v>0</v>
      </c>
      <c r="N287" s="147">
        <f t="shared" si="29"/>
        <v>0</v>
      </c>
      <c r="O287" s="147"/>
      <c r="P287" s="146"/>
      <c r="Q287" s="149">
        <f t="shared" si="30"/>
        <v>0</v>
      </c>
      <c r="R287" s="149">
        <f t="shared" si="31"/>
        <v>0</v>
      </c>
    </row>
    <row r="288" spans="1:18" s="4" customFormat="1" x14ac:dyDescent="0.25">
      <c r="A288" s="1" t="s">
        <v>340</v>
      </c>
      <c r="B288" s="160" t="s">
        <v>659</v>
      </c>
      <c r="C288" s="21"/>
      <c r="D288" s="21"/>
      <c r="E288" s="145" t="str">
        <f t="shared" ref="E288:E351" si="32">IFERROR(IF(C288/D288&gt;=0.75,"No","Yes"),"No")</f>
        <v>No</v>
      </c>
      <c r="F288" s="145" t="str">
        <f t="shared" ref="F288:F351" si="33">IF(D288&gt;100000,"Yes","No")</f>
        <v>No</v>
      </c>
      <c r="G288" s="146"/>
      <c r="H288" s="146"/>
      <c r="I288" s="147" t="str">
        <f t="shared" ref="I288:I351" si="34">IF(OR(H288=G288,H288&gt;G288),"No","Yes")</f>
        <v>No</v>
      </c>
      <c r="J288" s="146"/>
      <c r="K288" s="147" t="str">
        <f t="shared" ref="K288:K351" si="35">IF(OR(J288&gt;G288,J288=G288),"Yes","No")</f>
        <v>Yes</v>
      </c>
      <c r="L288" s="147"/>
      <c r="M288" s="147">
        <f t="shared" ref="M288:M351" si="36">D288*0.75</f>
        <v>0</v>
      </c>
      <c r="N288" s="147">
        <f t="shared" ref="N288:N351" si="37">IF(E288="No",0,IF(K288="Yes",0,M288-C288))</f>
        <v>0</v>
      </c>
      <c r="O288" s="147"/>
      <c r="P288" s="146"/>
      <c r="Q288" s="149">
        <f t="shared" ref="Q288:Q351" si="38">P288*N288*8</f>
        <v>0</v>
      </c>
      <c r="R288" s="149">
        <f t="shared" ref="R288:R351" si="39">IF(F288="Yes",0,IF(OR(B288="Hourly",P288&gt;0),0,N288*8/52))</f>
        <v>0</v>
      </c>
    </row>
    <row r="289" spans="1:18" s="4" customFormat="1" x14ac:dyDescent="0.25">
      <c r="A289" s="1" t="s">
        <v>341</v>
      </c>
      <c r="B289" s="160" t="s">
        <v>659</v>
      </c>
      <c r="C289" s="21"/>
      <c r="D289" s="21"/>
      <c r="E289" s="145" t="str">
        <f t="shared" si="32"/>
        <v>No</v>
      </c>
      <c r="F289" s="145" t="str">
        <f t="shared" si="33"/>
        <v>No</v>
      </c>
      <c r="G289" s="146"/>
      <c r="H289" s="146"/>
      <c r="I289" s="147" t="str">
        <f t="shared" si="34"/>
        <v>No</v>
      </c>
      <c r="J289" s="146"/>
      <c r="K289" s="147" t="str">
        <f t="shared" si="35"/>
        <v>Yes</v>
      </c>
      <c r="L289" s="147"/>
      <c r="M289" s="147">
        <f t="shared" si="36"/>
        <v>0</v>
      </c>
      <c r="N289" s="147">
        <f t="shared" si="37"/>
        <v>0</v>
      </c>
      <c r="O289" s="147"/>
      <c r="P289" s="146"/>
      <c r="Q289" s="149">
        <f t="shared" si="38"/>
        <v>0</v>
      </c>
      <c r="R289" s="149">
        <f t="shared" si="39"/>
        <v>0</v>
      </c>
    </row>
    <row r="290" spans="1:18" s="4" customFormat="1" x14ac:dyDescent="0.25">
      <c r="A290" s="1" t="s">
        <v>342</v>
      </c>
      <c r="B290" s="160" t="s">
        <v>659</v>
      </c>
      <c r="C290" s="21"/>
      <c r="D290" s="21"/>
      <c r="E290" s="145" t="str">
        <f t="shared" si="32"/>
        <v>No</v>
      </c>
      <c r="F290" s="145" t="str">
        <f t="shared" si="33"/>
        <v>No</v>
      </c>
      <c r="G290" s="146"/>
      <c r="H290" s="146"/>
      <c r="I290" s="147" t="str">
        <f t="shared" si="34"/>
        <v>No</v>
      </c>
      <c r="J290" s="146"/>
      <c r="K290" s="147" t="str">
        <f t="shared" si="35"/>
        <v>Yes</v>
      </c>
      <c r="L290" s="147"/>
      <c r="M290" s="147">
        <f t="shared" si="36"/>
        <v>0</v>
      </c>
      <c r="N290" s="147">
        <f t="shared" si="37"/>
        <v>0</v>
      </c>
      <c r="O290" s="147"/>
      <c r="P290" s="146"/>
      <c r="Q290" s="149">
        <f t="shared" si="38"/>
        <v>0</v>
      </c>
      <c r="R290" s="149">
        <f t="shared" si="39"/>
        <v>0</v>
      </c>
    </row>
    <row r="291" spans="1:18" s="4" customFormat="1" x14ac:dyDescent="0.25">
      <c r="A291" s="1" t="s">
        <v>343</v>
      </c>
      <c r="B291" s="160" t="s">
        <v>659</v>
      </c>
      <c r="C291" s="21"/>
      <c r="D291" s="21"/>
      <c r="E291" s="145" t="str">
        <f t="shared" si="32"/>
        <v>No</v>
      </c>
      <c r="F291" s="145" t="str">
        <f t="shared" si="33"/>
        <v>No</v>
      </c>
      <c r="G291" s="146"/>
      <c r="H291" s="146"/>
      <c r="I291" s="147" t="str">
        <f t="shared" si="34"/>
        <v>No</v>
      </c>
      <c r="J291" s="146"/>
      <c r="K291" s="147" t="str">
        <f t="shared" si="35"/>
        <v>Yes</v>
      </c>
      <c r="L291" s="147"/>
      <c r="M291" s="147">
        <f t="shared" si="36"/>
        <v>0</v>
      </c>
      <c r="N291" s="147">
        <f t="shared" si="37"/>
        <v>0</v>
      </c>
      <c r="O291" s="147"/>
      <c r="P291" s="146"/>
      <c r="Q291" s="149">
        <f t="shared" si="38"/>
        <v>0</v>
      </c>
      <c r="R291" s="149">
        <f t="shared" si="39"/>
        <v>0</v>
      </c>
    </row>
    <row r="292" spans="1:18" s="4" customFormat="1" x14ac:dyDescent="0.25">
      <c r="A292" s="1" t="s">
        <v>344</v>
      </c>
      <c r="B292" s="160" t="s">
        <v>659</v>
      </c>
      <c r="C292" s="21"/>
      <c r="D292" s="21"/>
      <c r="E292" s="145" t="str">
        <f t="shared" si="32"/>
        <v>No</v>
      </c>
      <c r="F292" s="145" t="str">
        <f t="shared" si="33"/>
        <v>No</v>
      </c>
      <c r="G292" s="146"/>
      <c r="H292" s="146"/>
      <c r="I292" s="147" t="str">
        <f t="shared" si="34"/>
        <v>No</v>
      </c>
      <c r="J292" s="146"/>
      <c r="K292" s="147" t="str">
        <f t="shared" si="35"/>
        <v>Yes</v>
      </c>
      <c r="L292" s="147"/>
      <c r="M292" s="147">
        <f t="shared" si="36"/>
        <v>0</v>
      </c>
      <c r="N292" s="147">
        <f t="shared" si="37"/>
        <v>0</v>
      </c>
      <c r="O292" s="147"/>
      <c r="P292" s="146"/>
      <c r="Q292" s="149">
        <f t="shared" si="38"/>
        <v>0</v>
      </c>
      <c r="R292" s="149">
        <f t="shared" si="39"/>
        <v>0</v>
      </c>
    </row>
    <row r="293" spans="1:18" s="4" customFormat="1" x14ac:dyDescent="0.25">
      <c r="A293" s="1" t="s">
        <v>345</v>
      </c>
      <c r="B293" s="160" t="s">
        <v>659</v>
      </c>
      <c r="C293" s="21"/>
      <c r="D293" s="21"/>
      <c r="E293" s="145" t="str">
        <f t="shared" si="32"/>
        <v>No</v>
      </c>
      <c r="F293" s="145" t="str">
        <f t="shared" si="33"/>
        <v>No</v>
      </c>
      <c r="G293" s="146"/>
      <c r="H293" s="146"/>
      <c r="I293" s="147" t="str">
        <f t="shared" si="34"/>
        <v>No</v>
      </c>
      <c r="J293" s="146"/>
      <c r="K293" s="147" t="str">
        <f t="shared" si="35"/>
        <v>Yes</v>
      </c>
      <c r="L293" s="147"/>
      <c r="M293" s="147">
        <f t="shared" si="36"/>
        <v>0</v>
      </c>
      <c r="N293" s="147">
        <f t="shared" si="37"/>
        <v>0</v>
      </c>
      <c r="O293" s="147"/>
      <c r="P293" s="146"/>
      <c r="Q293" s="149">
        <f t="shared" si="38"/>
        <v>0</v>
      </c>
      <c r="R293" s="149">
        <f t="shared" si="39"/>
        <v>0</v>
      </c>
    </row>
    <row r="294" spans="1:18" s="4" customFormat="1" x14ac:dyDescent="0.25">
      <c r="A294" s="1" t="s">
        <v>346</v>
      </c>
      <c r="B294" s="160" t="s">
        <v>659</v>
      </c>
      <c r="C294" s="21"/>
      <c r="D294" s="21"/>
      <c r="E294" s="145" t="str">
        <f t="shared" si="32"/>
        <v>No</v>
      </c>
      <c r="F294" s="145" t="str">
        <f t="shared" si="33"/>
        <v>No</v>
      </c>
      <c r="G294" s="146"/>
      <c r="H294" s="146"/>
      <c r="I294" s="147" t="str">
        <f t="shared" si="34"/>
        <v>No</v>
      </c>
      <c r="J294" s="146"/>
      <c r="K294" s="147" t="str">
        <f t="shared" si="35"/>
        <v>Yes</v>
      </c>
      <c r="L294" s="147"/>
      <c r="M294" s="147">
        <f t="shared" si="36"/>
        <v>0</v>
      </c>
      <c r="N294" s="147">
        <f t="shared" si="37"/>
        <v>0</v>
      </c>
      <c r="O294" s="147"/>
      <c r="P294" s="146"/>
      <c r="Q294" s="149">
        <f t="shared" si="38"/>
        <v>0</v>
      </c>
      <c r="R294" s="149">
        <f t="shared" si="39"/>
        <v>0</v>
      </c>
    </row>
    <row r="295" spans="1:18" s="4" customFormat="1" x14ac:dyDescent="0.25">
      <c r="A295" s="1" t="s">
        <v>347</v>
      </c>
      <c r="B295" s="160" t="s">
        <v>659</v>
      </c>
      <c r="C295" s="21"/>
      <c r="D295" s="21"/>
      <c r="E295" s="145" t="str">
        <f t="shared" si="32"/>
        <v>No</v>
      </c>
      <c r="F295" s="145" t="str">
        <f t="shared" si="33"/>
        <v>No</v>
      </c>
      <c r="G295" s="146"/>
      <c r="H295" s="146"/>
      <c r="I295" s="147" t="str">
        <f t="shared" si="34"/>
        <v>No</v>
      </c>
      <c r="J295" s="146"/>
      <c r="K295" s="147" t="str">
        <f t="shared" si="35"/>
        <v>Yes</v>
      </c>
      <c r="L295" s="147"/>
      <c r="M295" s="147">
        <f t="shared" si="36"/>
        <v>0</v>
      </c>
      <c r="N295" s="147">
        <f t="shared" si="37"/>
        <v>0</v>
      </c>
      <c r="O295" s="147"/>
      <c r="P295" s="146"/>
      <c r="Q295" s="149">
        <f t="shared" si="38"/>
        <v>0</v>
      </c>
      <c r="R295" s="149">
        <f t="shared" si="39"/>
        <v>0</v>
      </c>
    </row>
    <row r="296" spans="1:18" s="4" customFormat="1" x14ac:dyDescent="0.25">
      <c r="A296" s="1" t="s">
        <v>348</v>
      </c>
      <c r="B296" s="160" t="s">
        <v>659</v>
      </c>
      <c r="C296" s="21"/>
      <c r="D296" s="21"/>
      <c r="E296" s="145" t="str">
        <f t="shared" si="32"/>
        <v>No</v>
      </c>
      <c r="F296" s="145" t="str">
        <f t="shared" si="33"/>
        <v>No</v>
      </c>
      <c r="G296" s="146"/>
      <c r="H296" s="146"/>
      <c r="I296" s="147" t="str">
        <f t="shared" si="34"/>
        <v>No</v>
      </c>
      <c r="J296" s="146"/>
      <c r="K296" s="147" t="str">
        <f t="shared" si="35"/>
        <v>Yes</v>
      </c>
      <c r="L296" s="147"/>
      <c r="M296" s="147">
        <f t="shared" si="36"/>
        <v>0</v>
      </c>
      <c r="N296" s="147">
        <f t="shared" si="37"/>
        <v>0</v>
      </c>
      <c r="O296" s="147"/>
      <c r="P296" s="146"/>
      <c r="Q296" s="149">
        <f t="shared" si="38"/>
        <v>0</v>
      </c>
      <c r="R296" s="149">
        <f t="shared" si="39"/>
        <v>0</v>
      </c>
    </row>
    <row r="297" spans="1:18" s="4" customFormat="1" x14ac:dyDescent="0.25">
      <c r="A297" s="1" t="s">
        <v>349</v>
      </c>
      <c r="B297" s="160" t="s">
        <v>659</v>
      </c>
      <c r="C297" s="21"/>
      <c r="D297" s="21"/>
      <c r="E297" s="145" t="str">
        <f t="shared" si="32"/>
        <v>No</v>
      </c>
      <c r="F297" s="145" t="str">
        <f t="shared" si="33"/>
        <v>No</v>
      </c>
      <c r="G297" s="146"/>
      <c r="H297" s="146"/>
      <c r="I297" s="147" t="str">
        <f t="shared" si="34"/>
        <v>No</v>
      </c>
      <c r="J297" s="146"/>
      <c r="K297" s="147" t="str">
        <f t="shared" si="35"/>
        <v>Yes</v>
      </c>
      <c r="L297" s="147"/>
      <c r="M297" s="147">
        <f t="shared" si="36"/>
        <v>0</v>
      </c>
      <c r="N297" s="147">
        <f t="shared" si="37"/>
        <v>0</v>
      </c>
      <c r="O297" s="147"/>
      <c r="P297" s="146"/>
      <c r="Q297" s="149">
        <f t="shared" si="38"/>
        <v>0</v>
      </c>
      <c r="R297" s="149">
        <f t="shared" si="39"/>
        <v>0</v>
      </c>
    </row>
    <row r="298" spans="1:18" s="4" customFormat="1" x14ac:dyDescent="0.25">
      <c r="A298" s="1" t="s">
        <v>350</v>
      </c>
      <c r="B298" s="160" t="s">
        <v>659</v>
      </c>
      <c r="C298" s="21"/>
      <c r="D298" s="21"/>
      <c r="E298" s="145" t="str">
        <f t="shared" si="32"/>
        <v>No</v>
      </c>
      <c r="F298" s="145" t="str">
        <f t="shared" si="33"/>
        <v>No</v>
      </c>
      <c r="G298" s="146"/>
      <c r="H298" s="146"/>
      <c r="I298" s="147" t="str">
        <f t="shared" si="34"/>
        <v>No</v>
      </c>
      <c r="J298" s="146"/>
      <c r="K298" s="147" t="str">
        <f t="shared" si="35"/>
        <v>Yes</v>
      </c>
      <c r="L298" s="147"/>
      <c r="M298" s="147">
        <f t="shared" si="36"/>
        <v>0</v>
      </c>
      <c r="N298" s="147">
        <f t="shared" si="37"/>
        <v>0</v>
      </c>
      <c r="O298" s="147"/>
      <c r="P298" s="146"/>
      <c r="Q298" s="149">
        <f t="shared" si="38"/>
        <v>0</v>
      </c>
      <c r="R298" s="149">
        <f t="shared" si="39"/>
        <v>0</v>
      </c>
    </row>
    <row r="299" spans="1:18" s="4" customFormat="1" x14ac:dyDescent="0.25">
      <c r="A299" s="1" t="s">
        <v>351</v>
      </c>
      <c r="B299" s="160" t="s">
        <v>659</v>
      </c>
      <c r="C299" s="21"/>
      <c r="D299" s="21"/>
      <c r="E299" s="145" t="str">
        <f t="shared" si="32"/>
        <v>No</v>
      </c>
      <c r="F299" s="145" t="str">
        <f t="shared" si="33"/>
        <v>No</v>
      </c>
      <c r="G299" s="146"/>
      <c r="H299" s="146"/>
      <c r="I299" s="147" t="str">
        <f t="shared" si="34"/>
        <v>No</v>
      </c>
      <c r="J299" s="146"/>
      <c r="K299" s="147" t="str">
        <f t="shared" si="35"/>
        <v>Yes</v>
      </c>
      <c r="L299" s="147"/>
      <c r="M299" s="147">
        <f t="shared" si="36"/>
        <v>0</v>
      </c>
      <c r="N299" s="147">
        <f t="shared" si="37"/>
        <v>0</v>
      </c>
      <c r="O299" s="147"/>
      <c r="P299" s="146"/>
      <c r="Q299" s="149">
        <f t="shared" si="38"/>
        <v>0</v>
      </c>
      <c r="R299" s="149">
        <f t="shared" si="39"/>
        <v>0</v>
      </c>
    </row>
    <row r="300" spans="1:18" s="4" customFormat="1" x14ac:dyDescent="0.25">
      <c r="A300" s="1" t="s">
        <v>352</v>
      </c>
      <c r="B300" s="160" t="s">
        <v>659</v>
      </c>
      <c r="C300" s="21"/>
      <c r="D300" s="21"/>
      <c r="E300" s="145" t="str">
        <f t="shared" si="32"/>
        <v>No</v>
      </c>
      <c r="F300" s="145" t="str">
        <f t="shared" si="33"/>
        <v>No</v>
      </c>
      <c r="G300" s="146"/>
      <c r="H300" s="146"/>
      <c r="I300" s="147" t="str">
        <f t="shared" si="34"/>
        <v>No</v>
      </c>
      <c r="J300" s="146"/>
      <c r="K300" s="147" t="str">
        <f t="shared" si="35"/>
        <v>Yes</v>
      </c>
      <c r="L300" s="147"/>
      <c r="M300" s="147">
        <f t="shared" si="36"/>
        <v>0</v>
      </c>
      <c r="N300" s="147">
        <f t="shared" si="37"/>
        <v>0</v>
      </c>
      <c r="O300" s="147"/>
      <c r="P300" s="146"/>
      <c r="Q300" s="149">
        <f t="shared" si="38"/>
        <v>0</v>
      </c>
      <c r="R300" s="149">
        <f t="shared" si="39"/>
        <v>0</v>
      </c>
    </row>
    <row r="301" spans="1:18" s="4" customFormat="1" x14ac:dyDescent="0.25">
      <c r="A301" s="1" t="s">
        <v>353</v>
      </c>
      <c r="B301" s="160" t="s">
        <v>659</v>
      </c>
      <c r="C301" s="21"/>
      <c r="D301" s="21"/>
      <c r="E301" s="145" t="str">
        <f t="shared" si="32"/>
        <v>No</v>
      </c>
      <c r="F301" s="145" t="str">
        <f t="shared" si="33"/>
        <v>No</v>
      </c>
      <c r="G301" s="146"/>
      <c r="H301" s="146"/>
      <c r="I301" s="147" t="str">
        <f t="shared" si="34"/>
        <v>No</v>
      </c>
      <c r="J301" s="146"/>
      <c r="K301" s="147" t="str">
        <f t="shared" si="35"/>
        <v>Yes</v>
      </c>
      <c r="L301" s="147"/>
      <c r="M301" s="147">
        <f t="shared" si="36"/>
        <v>0</v>
      </c>
      <c r="N301" s="147">
        <f t="shared" si="37"/>
        <v>0</v>
      </c>
      <c r="O301" s="147"/>
      <c r="P301" s="146"/>
      <c r="Q301" s="149">
        <f t="shared" si="38"/>
        <v>0</v>
      </c>
      <c r="R301" s="149">
        <f t="shared" si="39"/>
        <v>0</v>
      </c>
    </row>
    <row r="302" spans="1:18" s="4" customFormat="1" x14ac:dyDescent="0.25">
      <c r="A302" s="1" t="s">
        <v>354</v>
      </c>
      <c r="B302" s="160" t="s">
        <v>659</v>
      </c>
      <c r="C302" s="21"/>
      <c r="D302" s="21"/>
      <c r="E302" s="145" t="str">
        <f t="shared" si="32"/>
        <v>No</v>
      </c>
      <c r="F302" s="145" t="str">
        <f t="shared" si="33"/>
        <v>No</v>
      </c>
      <c r="G302" s="146"/>
      <c r="H302" s="146"/>
      <c r="I302" s="147" t="str">
        <f t="shared" si="34"/>
        <v>No</v>
      </c>
      <c r="J302" s="146"/>
      <c r="K302" s="147" t="str">
        <f t="shared" si="35"/>
        <v>Yes</v>
      </c>
      <c r="L302" s="147"/>
      <c r="M302" s="147">
        <f t="shared" si="36"/>
        <v>0</v>
      </c>
      <c r="N302" s="147">
        <f t="shared" si="37"/>
        <v>0</v>
      </c>
      <c r="O302" s="147"/>
      <c r="P302" s="146"/>
      <c r="Q302" s="149">
        <f t="shared" si="38"/>
        <v>0</v>
      </c>
      <c r="R302" s="149">
        <f t="shared" si="39"/>
        <v>0</v>
      </c>
    </row>
    <row r="303" spans="1:18" s="4" customFormat="1" x14ac:dyDescent="0.25">
      <c r="A303" s="1" t="s">
        <v>355</v>
      </c>
      <c r="B303" s="160" t="s">
        <v>659</v>
      </c>
      <c r="C303" s="21"/>
      <c r="D303" s="21"/>
      <c r="E303" s="145" t="str">
        <f t="shared" si="32"/>
        <v>No</v>
      </c>
      <c r="F303" s="145" t="str">
        <f t="shared" si="33"/>
        <v>No</v>
      </c>
      <c r="G303" s="146"/>
      <c r="H303" s="146"/>
      <c r="I303" s="147" t="str">
        <f t="shared" si="34"/>
        <v>No</v>
      </c>
      <c r="J303" s="146"/>
      <c r="K303" s="147" t="str">
        <f t="shared" si="35"/>
        <v>Yes</v>
      </c>
      <c r="L303" s="147"/>
      <c r="M303" s="147">
        <f t="shared" si="36"/>
        <v>0</v>
      </c>
      <c r="N303" s="147">
        <f t="shared" si="37"/>
        <v>0</v>
      </c>
      <c r="O303" s="147"/>
      <c r="P303" s="146"/>
      <c r="Q303" s="149">
        <f t="shared" si="38"/>
        <v>0</v>
      </c>
      <c r="R303" s="149">
        <f t="shared" si="39"/>
        <v>0</v>
      </c>
    </row>
    <row r="304" spans="1:18" s="4" customFormat="1" x14ac:dyDescent="0.25">
      <c r="A304" s="1" t="s">
        <v>356</v>
      </c>
      <c r="B304" s="160" t="s">
        <v>659</v>
      </c>
      <c r="C304" s="21"/>
      <c r="D304" s="21"/>
      <c r="E304" s="145" t="str">
        <f t="shared" si="32"/>
        <v>No</v>
      </c>
      <c r="F304" s="145" t="str">
        <f t="shared" si="33"/>
        <v>No</v>
      </c>
      <c r="G304" s="146"/>
      <c r="H304" s="146"/>
      <c r="I304" s="147" t="str">
        <f t="shared" si="34"/>
        <v>No</v>
      </c>
      <c r="J304" s="146"/>
      <c r="K304" s="147" t="str">
        <f t="shared" si="35"/>
        <v>Yes</v>
      </c>
      <c r="L304" s="147"/>
      <c r="M304" s="147">
        <f t="shared" si="36"/>
        <v>0</v>
      </c>
      <c r="N304" s="147">
        <f t="shared" si="37"/>
        <v>0</v>
      </c>
      <c r="O304" s="147"/>
      <c r="P304" s="146"/>
      <c r="Q304" s="149">
        <f t="shared" si="38"/>
        <v>0</v>
      </c>
      <c r="R304" s="149">
        <f t="shared" si="39"/>
        <v>0</v>
      </c>
    </row>
    <row r="305" spans="1:18" s="4" customFormat="1" x14ac:dyDescent="0.25">
      <c r="A305" s="1" t="s">
        <v>357</v>
      </c>
      <c r="B305" s="160" t="s">
        <v>659</v>
      </c>
      <c r="C305" s="21"/>
      <c r="D305" s="21"/>
      <c r="E305" s="145" t="str">
        <f t="shared" si="32"/>
        <v>No</v>
      </c>
      <c r="F305" s="145" t="str">
        <f t="shared" si="33"/>
        <v>No</v>
      </c>
      <c r="G305" s="146"/>
      <c r="H305" s="146"/>
      <c r="I305" s="147" t="str">
        <f t="shared" si="34"/>
        <v>No</v>
      </c>
      <c r="J305" s="146"/>
      <c r="K305" s="147" t="str">
        <f t="shared" si="35"/>
        <v>Yes</v>
      </c>
      <c r="L305" s="147"/>
      <c r="M305" s="147">
        <f t="shared" si="36"/>
        <v>0</v>
      </c>
      <c r="N305" s="147">
        <f t="shared" si="37"/>
        <v>0</v>
      </c>
      <c r="O305" s="147"/>
      <c r="P305" s="146"/>
      <c r="Q305" s="149">
        <f t="shared" si="38"/>
        <v>0</v>
      </c>
      <c r="R305" s="149">
        <f t="shared" si="39"/>
        <v>0</v>
      </c>
    </row>
    <row r="306" spans="1:18" s="4" customFormat="1" x14ac:dyDescent="0.25">
      <c r="A306" s="1" t="s">
        <v>358</v>
      </c>
      <c r="B306" s="160" t="s">
        <v>659</v>
      </c>
      <c r="C306" s="21"/>
      <c r="D306" s="21"/>
      <c r="E306" s="145" t="str">
        <f t="shared" si="32"/>
        <v>No</v>
      </c>
      <c r="F306" s="145" t="str">
        <f t="shared" si="33"/>
        <v>No</v>
      </c>
      <c r="G306" s="146"/>
      <c r="H306" s="146"/>
      <c r="I306" s="147" t="str">
        <f t="shared" si="34"/>
        <v>No</v>
      </c>
      <c r="J306" s="146"/>
      <c r="K306" s="147" t="str">
        <f t="shared" si="35"/>
        <v>Yes</v>
      </c>
      <c r="L306" s="147"/>
      <c r="M306" s="147">
        <f t="shared" si="36"/>
        <v>0</v>
      </c>
      <c r="N306" s="147">
        <f t="shared" si="37"/>
        <v>0</v>
      </c>
      <c r="O306" s="147"/>
      <c r="P306" s="146"/>
      <c r="Q306" s="149">
        <f t="shared" si="38"/>
        <v>0</v>
      </c>
      <c r="R306" s="149">
        <f t="shared" si="39"/>
        <v>0</v>
      </c>
    </row>
    <row r="307" spans="1:18" s="4" customFormat="1" x14ac:dyDescent="0.25">
      <c r="A307" s="1" t="s">
        <v>359</v>
      </c>
      <c r="B307" s="160" t="s">
        <v>659</v>
      </c>
      <c r="C307" s="21"/>
      <c r="D307" s="21"/>
      <c r="E307" s="145" t="str">
        <f t="shared" si="32"/>
        <v>No</v>
      </c>
      <c r="F307" s="145" t="str">
        <f t="shared" si="33"/>
        <v>No</v>
      </c>
      <c r="G307" s="146"/>
      <c r="H307" s="146"/>
      <c r="I307" s="147" t="str">
        <f t="shared" si="34"/>
        <v>No</v>
      </c>
      <c r="J307" s="146"/>
      <c r="K307" s="147" t="str">
        <f t="shared" si="35"/>
        <v>Yes</v>
      </c>
      <c r="L307" s="147"/>
      <c r="M307" s="147">
        <f t="shared" si="36"/>
        <v>0</v>
      </c>
      <c r="N307" s="147">
        <f t="shared" si="37"/>
        <v>0</v>
      </c>
      <c r="O307" s="147"/>
      <c r="P307" s="146"/>
      <c r="Q307" s="149">
        <f t="shared" si="38"/>
        <v>0</v>
      </c>
      <c r="R307" s="149">
        <f t="shared" si="39"/>
        <v>0</v>
      </c>
    </row>
    <row r="308" spans="1:18" s="4" customFormat="1" x14ac:dyDescent="0.25">
      <c r="A308" s="1" t="s">
        <v>360</v>
      </c>
      <c r="B308" s="160" t="s">
        <v>659</v>
      </c>
      <c r="C308" s="21"/>
      <c r="D308" s="21"/>
      <c r="E308" s="145" t="str">
        <f t="shared" si="32"/>
        <v>No</v>
      </c>
      <c r="F308" s="145" t="str">
        <f t="shared" si="33"/>
        <v>No</v>
      </c>
      <c r="G308" s="146"/>
      <c r="H308" s="146"/>
      <c r="I308" s="147" t="str">
        <f t="shared" si="34"/>
        <v>No</v>
      </c>
      <c r="J308" s="146"/>
      <c r="K308" s="147" t="str">
        <f t="shared" si="35"/>
        <v>Yes</v>
      </c>
      <c r="L308" s="147"/>
      <c r="M308" s="147">
        <f t="shared" si="36"/>
        <v>0</v>
      </c>
      <c r="N308" s="147">
        <f t="shared" si="37"/>
        <v>0</v>
      </c>
      <c r="O308" s="147"/>
      <c r="P308" s="146"/>
      <c r="Q308" s="149">
        <f t="shared" si="38"/>
        <v>0</v>
      </c>
      <c r="R308" s="149">
        <f t="shared" si="39"/>
        <v>0</v>
      </c>
    </row>
    <row r="309" spans="1:18" s="4" customFormat="1" x14ac:dyDescent="0.25">
      <c r="A309" s="1" t="s">
        <v>361</v>
      </c>
      <c r="B309" s="160" t="s">
        <v>659</v>
      </c>
      <c r="C309" s="21"/>
      <c r="D309" s="21"/>
      <c r="E309" s="145" t="str">
        <f t="shared" si="32"/>
        <v>No</v>
      </c>
      <c r="F309" s="145" t="str">
        <f t="shared" si="33"/>
        <v>No</v>
      </c>
      <c r="G309" s="146"/>
      <c r="H309" s="146"/>
      <c r="I309" s="147" t="str">
        <f t="shared" si="34"/>
        <v>No</v>
      </c>
      <c r="J309" s="146"/>
      <c r="K309" s="147" t="str">
        <f t="shared" si="35"/>
        <v>Yes</v>
      </c>
      <c r="L309" s="147"/>
      <c r="M309" s="147">
        <f t="shared" si="36"/>
        <v>0</v>
      </c>
      <c r="N309" s="147">
        <f t="shared" si="37"/>
        <v>0</v>
      </c>
      <c r="O309" s="147"/>
      <c r="P309" s="146"/>
      <c r="Q309" s="149">
        <f t="shared" si="38"/>
        <v>0</v>
      </c>
      <c r="R309" s="149">
        <f t="shared" si="39"/>
        <v>0</v>
      </c>
    </row>
    <row r="310" spans="1:18" s="4" customFormat="1" x14ac:dyDescent="0.25">
      <c r="A310" s="1" t="s">
        <v>362</v>
      </c>
      <c r="B310" s="160" t="s">
        <v>659</v>
      </c>
      <c r="C310" s="21"/>
      <c r="D310" s="21"/>
      <c r="E310" s="145" t="str">
        <f t="shared" si="32"/>
        <v>No</v>
      </c>
      <c r="F310" s="145" t="str">
        <f t="shared" si="33"/>
        <v>No</v>
      </c>
      <c r="G310" s="146"/>
      <c r="H310" s="146"/>
      <c r="I310" s="147" t="str">
        <f t="shared" si="34"/>
        <v>No</v>
      </c>
      <c r="J310" s="146"/>
      <c r="K310" s="147" t="str">
        <f t="shared" si="35"/>
        <v>Yes</v>
      </c>
      <c r="L310" s="147"/>
      <c r="M310" s="147">
        <f t="shared" si="36"/>
        <v>0</v>
      </c>
      <c r="N310" s="147">
        <f t="shared" si="37"/>
        <v>0</v>
      </c>
      <c r="O310" s="147"/>
      <c r="P310" s="146"/>
      <c r="Q310" s="149">
        <f t="shared" si="38"/>
        <v>0</v>
      </c>
      <c r="R310" s="149">
        <f t="shared" si="39"/>
        <v>0</v>
      </c>
    </row>
    <row r="311" spans="1:18" s="4" customFormat="1" x14ac:dyDescent="0.25">
      <c r="A311" s="1" t="s">
        <v>363</v>
      </c>
      <c r="B311" s="160" t="s">
        <v>659</v>
      </c>
      <c r="C311" s="21"/>
      <c r="D311" s="21"/>
      <c r="E311" s="145" t="str">
        <f t="shared" si="32"/>
        <v>No</v>
      </c>
      <c r="F311" s="145" t="str">
        <f t="shared" si="33"/>
        <v>No</v>
      </c>
      <c r="G311" s="146"/>
      <c r="H311" s="146"/>
      <c r="I311" s="147" t="str">
        <f t="shared" si="34"/>
        <v>No</v>
      </c>
      <c r="J311" s="146"/>
      <c r="K311" s="147" t="str">
        <f t="shared" si="35"/>
        <v>Yes</v>
      </c>
      <c r="L311" s="147"/>
      <c r="M311" s="147">
        <f t="shared" si="36"/>
        <v>0</v>
      </c>
      <c r="N311" s="147">
        <f t="shared" si="37"/>
        <v>0</v>
      </c>
      <c r="O311" s="147"/>
      <c r="P311" s="146"/>
      <c r="Q311" s="149">
        <f t="shared" si="38"/>
        <v>0</v>
      </c>
      <c r="R311" s="149">
        <f t="shared" si="39"/>
        <v>0</v>
      </c>
    </row>
    <row r="312" spans="1:18" s="4" customFormat="1" x14ac:dyDescent="0.25">
      <c r="A312" s="1" t="s">
        <v>364</v>
      </c>
      <c r="B312" s="160" t="s">
        <v>659</v>
      </c>
      <c r="C312" s="21"/>
      <c r="D312" s="21"/>
      <c r="E312" s="145" t="str">
        <f t="shared" si="32"/>
        <v>No</v>
      </c>
      <c r="F312" s="145" t="str">
        <f t="shared" si="33"/>
        <v>No</v>
      </c>
      <c r="G312" s="146"/>
      <c r="H312" s="146"/>
      <c r="I312" s="147" t="str">
        <f t="shared" si="34"/>
        <v>No</v>
      </c>
      <c r="J312" s="146"/>
      <c r="K312" s="147" t="str">
        <f t="shared" si="35"/>
        <v>Yes</v>
      </c>
      <c r="L312" s="147"/>
      <c r="M312" s="147">
        <f t="shared" si="36"/>
        <v>0</v>
      </c>
      <c r="N312" s="147">
        <f t="shared" si="37"/>
        <v>0</v>
      </c>
      <c r="O312" s="147"/>
      <c r="P312" s="146"/>
      <c r="Q312" s="149">
        <f t="shared" si="38"/>
        <v>0</v>
      </c>
      <c r="R312" s="149">
        <f t="shared" si="39"/>
        <v>0</v>
      </c>
    </row>
    <row r="313" spans="1:18" s="4" customFormat="1" x14ac:dyDescent="0.25">
      <c r="A313" s="1" t="s">
        <v>365</v>
      </c>
      <c r="B313" s="160" t="s">
        <v>659</v>
      </c>
      <c r="C313" s="21"/>
      <c r="D313" s="21"/>
      <c r="E313" s="145" t="str">
        <f t="shared" si="32"/>
        <v>No</v>
      </c>
      <c r="F313" s="145" t="str">
        <f t="shared" si="33"/>
        <v>No</v>
      </c>
      <c r="G313" s="146"/>
      <c r="H313" s="146"/>
      <c r="I313" s="147" t="str">
        <f t="shared" si="34"/>
        <v>No</v>
      </c>
      <c r="J313" s="146"/>
      <c r="K313" s="147" t="str">
        <f t="shared" si="35"/>
        <v>Yes</v>
      </c>
      <c r="L313" s="147"/>
      <c r="M313" s="147">
        <f t="shared" si="36"/>
        <v>0</v>
      </c>
      <c r="N313" s="147">
        <f t="shared" si="37"/>
        <v>0</v>
      </c>
      <c r="O313" s="147"/>
      <c r="P313" s="146"/>
      <c r="Q313" s="149">
        <f t="shared" si="38"/>
        <v>0</v>
      </c>
      <c r="R313" s="149">
        <f t="shared" si="39"/>
        <v>0</v>
      </c>
    </row>
    <row r="314" spans="1:18" s="4" customFormat="1" x14ac:dyDescent="0.25">
      <c r="A314" s="1" t="s">
        <v>366</v>
      </c>
      <c r="B314" s="160" t="s">
        <v>659</v>
      </c>
      <c r="C314" s="21"/>
      <c r="D314" s="21"/>
      <c r="E314" s="145" t="str">
        <f t="shared" si="32"/>
        <v>No</v>
      </c>
      <c r="F314" s="145" t="str">
        <f t="shared" si="33"/>
        <v>No</v>
      </c>
      <c r="G314" s="146"/>
      <c r="H314" s="146"/>
      <c r="I314" s="147" t="str">
        <f t="shared" si="34"/>
        <v>No</v>
      </c>
      <c r="J314" s="146"/>
      <c r="K314" s="147" t="str">
        <f t="shared" si="35"/>
        <v>Yes</v>
      </c>
      <c r="L314" s="147"/>
      <c r="M314" s="147">
        <f t="shared" si="36"/>
        <v>0</v>
      </c>
      <c r="N314" s="147">
        <f t="shared" si="37"/>
        <v>0</v>
      </c>
      <c r="O314" s="147"/>
      <c r="P314" s="146"/>
      <c r="Q314" s="149">
        <f t="shared" si="38"/>
        <v>0</v>
      </c>
      <c r="R314" s="149">
        <f t="shared" si="39"/>
        <v>0</v>
      </c>
    </row>
    <row r="315" spans="1:18" s="4" customFormat="1" x14ac:dyDescent="0.25">
      <c r="A315" s="1" t="s">
        <v>367</v>
      </c>
      <c r="B315" s="160" t="s">
        <v>659</v>
      </c>
      <c r="C315" s="21"/>
      <c r="D315" s="21"/>
      <c r="E315" s="145" t="str">
        <f t="shared" si="32"/>
        <v>No</v>
      </c>
      <c r="F315" s="145" t="str">
        <f t="shared" si="33"/>
        <v>No</v>
      </c>
      <c r="G315" s="146"/>
      <c r="H315" s="146"/>
      <c r="I315" s="147" t="str">
        <f t="shared" si="34"/>
        <v>No</v>
      </c>
      <c r="J315" s="146"/>
      <c r="K315" s="147" t="str">
        <f t="shared" si="35"/>
        <v>Yes</v>
      </c>
      <c r="L315" s="147"/>
      <c r="M315" s="147">
        <f t="shared" si="36"/>
        <v>0</v>
      </c>
      <c r="N315" s="147">
        <f t="shared" si="37"/>
        <v>0</v>
      </c>
      <c r="O315" s="147"/>
      <c r="P315" s="146"/>
      <c r="Q315" s="149">
        <f t="shared" si="38"/>
        <v>0</v>
      </c>
      <c r="R315" s="149">
        <f t="shared" si="39"/>
        <v>0</v>
      </c>
    </row>
    <row r="316" spans="1:18" s="4" customFormat="1" x14ac:dyDescent="0.25">
      <c r="A316" s="1" t="s">
        <v>368</v>
      </c>
      <c r="B316" s="160" t="s">
        <v>659</v>
      </c>
      <c r="C316" s="21"/>
      <c r="D316" s="21"/>
      <c r="E316" s="145" t="str">
        <f t="shared" si="32"/>
        <v>No</v>
      </c>
      <c r="F316" s="145" t="str">
        <f t="shared" si="33"/>
        <v>No</v>
      </c>
      <c r="G316" s="146"/>
      <c r="H316" s="146"/>
      <c r="I316" s="147" t="str">
        <f t="shared" si="34"/>
        <v>No</v>
      </c>
      <c r="J316" s="146"/>
      <c r="K316" s="147" t="str">
        <f t="shared" si="35"/>
        <v>Yes</v>
      </c>
      <c r="L316" s="147"/>
      <c r="M316" s="147">
        <f t="shared" si="36"/>
        <v>0</v>
      </c>
      <c r="N316" s="147">
        <f t="shared" si="37"/>
        <v>0</v>
      </c>
      <c r="O316" s="147"/>
      <c r="P316" s="146"/>
      <c r="Q316" s="149">
        <f t="shared" si="38"/>
        <v>0</v>
      </c>
      <c r="R316" s="149">
        <f t="shared" si="39"/>
        <v>0</v>
      </c>
    </row>
    <row r="317" spans="1:18" s="4" customFormat="1" x14ac:dyDescent="0.25">
      <c r="A317" s="1" t="s">
        <v>369</v>
      </c>
      <c r="B317" s="160" t="s">
        <v>659</v>
      </c>
      <c r="C317" s="21"/>
      <c r="D317" s="21"/>
      <c r="E317" s="145" t="str">
        <f t="shared" si="32"/>
        <v>No</v>
      </c>
      <c r="F317" s="145" t="str">
        <f t="shared" si="33"/>
        <v>No</v>
      </c>
      <c r="G317" s="146"/>
      <c r="H317" s="146"/>
      <c r="I317" s="147" t="str">
        <f t="shared" si="34"/>
        <v>No</v>
      </c>
      <c r="J317" s="146"/>
      <c r="K317" s="147" t="str">
        <f t="shared" si="35"/>
        <v>Yes</v>
      </c>
      <c r="L317" s="147"/>
      <c r="M317" s="147">
        <f t="shared" si="36"/>
        <v>0</v>
      </c>
      <c r="N317" s="147">
        <f t="shared" si="37"/>
        <v>0</v>
      </c>
      <c r="O317" s="147"/>
      <c r="P317" s="146"/>
      <c r="Q317" s="149">
        <f t="shared" si="38"/>
        <v>0</v>
      </c>
      <c r="R317" s="149">
        <f t="shared" si="39"/>
        <v>0</v>
      </c>
    </row>
    <row r="318" spans="1:18" s="4" customFormat="1" x14ac:dyDescent="0.25">
      <c r="A318" s="1" t="s">
        <v>370</v>
      </c>
      <c r="B318" s="160" t="s">
        <v>659</v>
      </c>
      <c r="C318" s="21"/>
      <c r="D318" s="21"/>
      <c r="E318" s="145" t="str">
        <f t="shared" si="32"/>
        <v>No</v>
      </c>
      <c r="F318" s="145" t="str">
        <f t="shared" si="33"/>
        <v>No</v>
      </c>
      <c r="G318" s="146"/>
      <c r="H318" s="146"/>
      <c r="I318" s="147" t="str">
        <f t="shared" si="34"/>
        <v>No</v>
      </c>
      <c r="J318" s="146"/>
      <c r="K318" s="147" t="str">
        <f t="shared" si="35"/>
        <v>Yes</v>
      </c>
      <c r="L318" s="147"/>
      <c r="M318" s="147">
        <f t="shared" si="36"/>
        <v>0</v>
      </c>
      <c r="N318" s="147">
        <f t="shared" si="37"/>
        <v>0</v>
      </c>
      <c r="O318" s="147"/>
      <c r="P318" s="146"/>
      <c r="Q318" s="149">
        <f t="shared" si="38"/>
        <v>0</v>
      </c>
      <c r="R318" s="149">
        <f t="shared" si="39"/>
        <v>0</v>
      </c>
    </row>
    <row r="319" spans="1:18" s="4" customFormat="1" x14ac:dyDescent="0.25">
      <c r="A319" s="1" t="s">
        <v>371</v>
      </c>
      <c r="B319" s="160" t="s">
        <v>659</v>
      </c>
      <c r="C319" s="21"/>
      <c r="D319" s="21"/>
      <c r="E319" s="145" t="str">
        <f t="shared" si="32"/>
        <v>No</v>
      </c>
      <c r="F319" s="145" t="str">
        <f t="shared" si="33"/>
        <v>No</v>
      </c>
      <c r="G319" s="146"/>
      <c r="H319" s="146"/>
      <c r="I319" s="147" t="str">
        <f t="shared" si="34"/>
        <v>No</v>
      </c>
      <c r="J319" s="146"/>
      <c r="K319" s="147" t="str">
        <f t="shared" si="35"/>
        <v>Yes</v>
      </c>
      <c r="L319" s="147"/>
      <c r="M319" s="147">
        <f t="shared" si="36"/>
        <v>0</v>
      </c>
      <c r="N319" s="147">
        <f t="shared" si="37"/>
        <v>0</v>
      </c>
      <c r="O319" s="147"/>
      <c r="P319" s="146"/>
      <c r="Q319" s="149">
        <f t="shared" si="38"/>
        <v>0</v>
      </c>
      <c r="R319" s="149">
        <f t="shared" si="39"/>
        <v>0</v>
      </c>
    </row>
    <row r="320" spans="1:18" s="4" customFormat="1" x14ac:dyDescent="0.25">
      <c r="A320" s="1" t="s">
        <v>372</v>
      </c>
      <c r="B320" s="160" t="s">
        <v>659</v>
      </c>
      <c r="C320" s="21"/>
      <c r="D320" s="21"/>
      <c r="E320" s="145" t="str">
        <f t="shared" si="32"/>
        <v>No</v>
      </c>
      <c r="F320" s="145" t="str">
        <f t="shared" si="33"/>
        <v>No</v>
      </c>
      <c r="G320" s="146"/>
      <c r="H320" s="146"/>
      <c r="I320" s="147" t="str">
        <f t="shared" si="34"/>
        <v>No</v>
      </c>
      <c r="J320" s="146"/>
      <c r="K320" s="147" t="str">
        <f t="shared" si="35"/>
        <v>Yes</v>
      </c>
      <c r="L320" s="147"/>
      <c r="M320" s="147">
        <f t="shared" si="36"/>
        <v>0</v>
      </c>
      <c r="N320" s="147">
        <f t="shared" si="37"/>
        <v>0</v>
      </c>
      <c r="O320" s="147"/>
      <c r="P320" s="146"/>
      <c r="Q320" s="149">
        <f t="shared" si="38"/>
        <v>0</v>
      </c>
      <c r="R320" s="149">
        <f t="shared" si="39"/>
        <v>0</v>
      </c>
    </row>
    <row r="321" spans="1:18" s="4" customFormat="1" x14ac:dyDescent="0.25">
      <c r="A321" s="1" t="s">
        <v>373</v>
      </c>
      <c r="B321" s="160" t="s">
        <v>659</v>
      </c>
      <c r="C321" s="21"/>
      <c r="D321" s="21"/>
      <c r="E321" s="145" t="str">
        <f t="shared" si="32"/>
        <v>No</v>
      </c>
      <c r="F321" s="145" t="str">
        <f t="shared" si="33"/>
        <v>No</v>
      </c>
      <c r="G321" s="146"/>
      <c r="H321" s="146"/>
      <c r="I321" s="147" t="str">
        <f t="shared" si="34"/>
        <v>No</v>
      </c>
      <c r="J321" s="146"/>
      <c r="K321" s="147" t="str">
        <f t="shared" si="35"/>
        <v>Yes</v>
      </c>
      <c r="L321" s="147"/>
      <c r="M321" s="147">
        <f t="shared" si="36"/>
        <v>0</v>
      </c>
      <c r="N321" s="147">
        <f t="shared" si="37"/>
        <v>0</v>
      </c>
      <c r="O321" s="147"/>
      <c r="P321" s="146"/>
      <c r="Q321" s="149">
        <f t="shared" si="38"/>
        <v>0</v>
      </c>
      <c r="R321" s="149">
        <f t="shared" si="39"/>
        <v>0</v>
      </c>
    </row>
    <row r="322" spans="1:18" s="4" customFormat="1" x14ac:dyDescent="0.25">
      <c r="A322" s="1" t="s">
        <v>374</v>
      </c>
      <c r="B322" s="160" t="s">
        <v>659</v>
      </c>
      <c r="C322" s="21"/>
      <c r="D322" s="21"/>
      <c r="E322" s="145" t="str">
        <f t="shared" si="32"/>
        <v>No</v>
      </c>
      <c r="F322" s="145" t="str">
        <f t="shared" si="33"/>
        <v>No</v>
      </c>
      <c r="G322" s="146"/>
      <c r="H322" s="146"/>
      <c r="I322" s="147" t="str">
        <f t="shared" si="34"/>
        <v>No</v>
      </c>
      <c r="J322" s="146"/>
      <c r="K322" s="147" t="str">
        <f t="shared" si="35"/>
        <v>Yes</v>
      </c>
      <c r="L322" s="147"/>
      <c r="M322" s="147">
        <f t="shared" si="36"/>
        <v>0</v>
      </c>
      <c r="N322" s="147">
        <f t="shared" si="37"/>
        <v>0</v>
      </c>
      <c r="O322" s="147"/>
      <c r="P322" s="146"/>
      <c r="Q322" s="149">
        <f t="shared" si="38"/>
        <v>0</v>
      </c>
      <c r="R322" s="149">
        <f t="shared" si="39"/>
        <v>0</v>
      </c>
    </row>
    <row r="323" spans="1:18" s="4" customFormat="1" x14ac:dyDescent="0.25">
      <c r="A323" s="1" t="s">
        <v>375</v>
      </c>
      <c r="B323" s="160" t="s">
        <v>659</v>
      </c>
      <c r="C323" s="21"/>
      <c r="D323" s="21"/>
      <c r="E323" s="145" t="str">
        <f t="shared" si="32"/>
        <v>No</v>
      </c>
      <c r="F323" s="145" t="str">
        <f t="shared" si="33"/>
        <v>No</v>
      </c>
      <c r="G323" s="146"/>
      <c r="H323" s="146"/>
      <c r="I323" s="147" t="str">
        <f t="shared" si="34"/>
        <v>No</v>
      </c>
      <c r="J323" s="146"/>
      <c r="K323" s="147" t="str">
        <f t="shared" si="35"/>
        <v>Yes</v>
      </c>
      <c r="L323" s="147"/>
      <c r="M323" s="147">
        <f t="shared" si="36"/>
        <v>0</v>
      </c>
      <c r="N323" s="147">
        <f t="shared" si="37"/>
        <v>0</v>
      </c>
      <c r="O323" s="147"/>
      <c r="P323" s="146"/>
      <c r="Q323" s="149">
        <f t="shared" si="38"/>
        <v>0</v>
      </c>
      <c r="R323" s="149">
        <f t="shared" si="39"/>
        <v>0</v>
      </c>
    </row>
    <row r="324" spans="1:18" s="4" customFormat="1" x14ac:dyDescent="0.25">
      <c r="A324" s="1" t="s">
        <v>376</v>
      </c>
      <c r="B324" s="160" t="s">
        <v>659</v>
      </c>
      <c r="C324" s="21"/>
      <c r="D324" s="21"/>
      <c r="E324" s="145" t="str">
        <f t="shared" si="32"/>
        <v>No</v>
      </c>
      <c r="F324" s="145" t="str">
        <f t="shared" si="33"/>
        <v>No</v>
      </c>
      <c r="G324" s="146"/>
      <c r="H324" s="146"/>
      <c r="I324" s="147" t="str">
        <f t="shared" si="34"/>
        <v>No</v>
      </c>
      <c r="J324" s="146"/>
      <c r="K324" s="147" t="str">
        <f t="shared" si="35"/>
        <v>Yes</v>
      </c>
      <c r="L324" s="147"/>
      <c r="M324" s="147">
        <f t="shared" si="36"/>
        <v>0</v>
      </c>
      <c r="N324" s="147">
        <f t="shared" si="37"/>
        <v>0</v>
      </c>
      <c r="O324" s="147"/>
      <c r="P324" s="146"/>
      <c r="Q324" s="149">
        <f t="shared" si="38"/>
        <v>0</v>
      </c>
      <c r="R324" s="149">
        <f t="shared" si="39"/>
        <v>0</v>
      </c>
    </row>
    <row r="325" spans="1:18" s="4" customFormat="1" x14ac:dyDescent="0.25">
      <c r="A325" s="1" t="s">
        <v>377</v>
      </c>
      <c r="B325" s="160" t="s">
        <v>659</v>
      </c>
      <c r="C325" s="21"/>
      <c r="D325" s="21"/>
      <c r="E325" s="145" t="str">
        <f t="shared" si="32"/>
        <v>No</v>
      </c>
      <c r="F325" s="145" t="str">
        <f t="shared" si="33"/>
        <v>No</v>
      </c>
      <c r="G325" s="146"/>
      <c r="H325" s="146"/>
      <c r="I325" s="147" t="str">
        <f t="shared" si="34"/>
        <v>No</v>
      </c>
      <c r="J325" s="146"/>
      <c r="K325" s="147" t="str">
        <f t="shared" si="35"/>
        <v>Yes</v>
      </c>
      <c r="L325" s="147"/>
      <c r="M325" s="147">
        <f t="shared" si="36"/>
        <v>0</v>
      </c>
      <c r="N325" s="147">
        <f t="shared" si="37"/>
        <v>0</v>
      </c>
      <c r="O325" s="147"/>
      <c r="P325" s="146"/>
      <c r="Q325" s="149">
        <f t="shared" si="38"/>
        <v>0</v>
      </c>
      <c r="R325" s="149">
        <f t="shared" si="39"/>
        <v>0</v>
      </c>
    </row>
    <row r="326" spans="1:18" s="4" customFormat="1" x14ac:dyDescent="0.25">
      <c r="A326" s="1" t="s">
        <v>378</v>
      </c>
      <c r="B326" s="160" t="s">
        <v>659</v>
      </c>
      <c r="C326" s="21"/>
      <c r="D326" s="21"/>
      <c r="E326" s="145" t="str">
        <f t="shared" si="32"/>
        <v>No</v>
      </c>
      <c r="F326" s="145" t="str">
        <f t="shared" si="33"/>
        <v>No</v>
      </c>
      <c r="G326" s="146"/>
      <c r="H326" s="146"/>
      <c r="I326" s="147" t="str">
        <f t="shared" si="34"/>
        <v>No</v>
      </c>
      <c r="J326" s="146"/>
      <c r="K326" s="147" t="str">
        <f t="shared" si="35"/>
        <v>Yes</v>
      </c>
      <c r="L326" s="147"/>
      <c r="M326" s="147">
        <f t="shared" si="36"/>
        <v>0</v>
      </c>
      <c r="N326" s="147">
        <f t="shared" si="37"/>
        <v>0</v>
      </c>
      <c r="O326" s="147"/>
      <c r="P326" s="146"/>
      <c r="Q326" s="149">
        <f t="shared" si="38"/>
        <v>0</v>
      </c>
      <c r="R326" s="149">
        <f t="shared" si="39"/>
        <v>0</v>
      </c>
    </row>
    <row r="327" spans="1:18" s="4" customFormat="1" x14ac:dyDescent="0.25">
      <c r="A327" s="1" t="s">
        <v>379</v>
      </c>
      <c r="B327" s="160" t="s">
        <v>659</v>
      </c>
      <c r="C327" s="21"/>
      <c r="D327" s="21"/>
      <c r="E327" s="145" t="str">
        <f t="shared" si="32"/>
        <v>No</v>
      </c>
      <c r="F327" s="145" t="str">
        <f t="shared" si="33"/>
        <v>No</v>
      </c>
      <c r="G327" s="146"/>
      <c r="H327" s="146"/>
      <c r="I327" s="147" t="str">
        <f t="shared" si="34"/>
        <v>No</v>
      </c>
      <c r="J327" s="146"/>
      <c r="K327" s="147" t="str">
        <f t="shared" si="35"/>
        <v>Yes</v>
      </c>
      <c r="L327" s="147"/>
      <c r="M327" s="147">
        <f t="shared" si="36"/>
        <v>0</v>
      </c>
      <c r="N327" s="147">
        <f t="shared" si="37"/>
        <v>0</v>
      </c>
      <c r="O327" s="147"/>
      <c r="P327" s="146"/>
      <c r="Q327" s="149">
        <f t="shared" si="38"/>
        <v>0</v>
      </c>
      <c r="R327" s="149">
        <f t="shared" si="39"/>
        <v>0</v>
      </c>
    </row>
    <row r="328" spans="1:18" s="4" customFormat="1" x14ac:dyDescent="0.25">
      <c r="A328" s="1" t="s">
        <v>380</v>
      </c>
      <c r="B328" s="160" t="s">
        <v>659</v>
      </c>
      <c r="C328" s="21"/>
      <c r="D328" s="21"/>
      <c r="E328" s="145" t="str">
        <f t="shared" si="32"/>
        <v>No</v>
      </c>
      <c r="F328" s="145" t="str">
        <f t="shared" si="33"/>
        <v>No</v>
      </c>
      <c r="G328" s="146"/>
      <c r="H328" s="146"/>
      <c r="I328" s="147" t="str">
        <f t="shared" si="34"/>
        <v>No</v>
      </c>
      <c r="J328" s="146"/>
      <c r="K328" s="147" t="str">
        <f t="shared" si="35"/>
        <v>Yes</v>
      </c>
      <c r="L328" s="147"/>
      <c r="M328" s="147">
        <f t="shared" si="36"/>
        <v>0</v>
      </c>
      <c r="N328" s="147">
        <f t="shared" si="37"/>
        <v>0</v>
      </c>
      <c r="O328" s="147"/>
      <c r="P328" s="146"/>
      <c r="Q328" s="149">
        <f t="shared" si="38"/>
        <v>0</v>
      </c>
      <c r="R328" s="149">
        <f t="shared" si="39"/>
        <v>0</v>
      </c>
    </row>
    <row r="329" spans="1:18" s="4" customFormat="1" x14ac:dyDescent="0.25">
      <c r="A329" s="1" t="s">
        <v>381</v>
      </c>
      <c r="B329" s="160" t="s">
        <v>659</v>
      </c>
      <c r="C329" s="21"/>
      <c r="D329" s="21"/>
      <c r="E329" s="145" t="str">
        <f t="shared" si="32"/>
        <v>No</v>
      </c>
      <c r="F329" s="145" t="str">
        <f t="shared" si="33"/>
        <v>No</v>
      </c>
      <c r="G329" s="146"/>
      <c r="H329" s="146"/>
      <c r="I329" s="147" t="str">
        <f t="shared" si="34"/>
        <v>No</v>
      </c>
      <c r="J329" s="146"/>
      <c r="K329" s="147" t="str">
        <f t="shared" si="35"/>
        <v>Yes</v>
      </c>
      <c r="L329" s="147"/>
      <c r="M329" s="147">
        <f t="shared" si="36"/>
        <v>0</v>
      </c>
      <c r="N329" s="147">
        <f t="shared" si="37"/>
        <v>0</v>
      </c>
      <c r="O329" s="147"/>
      <c r="P329" s="146"/>
      <c r="Q329" s="149">
        <f t="shared" si="38"/>
        <v>0</v>
      </c>
      <c r="R329" s="149">
        <f t="shared" si="39"/>
        <v>0</v>
      </c>
    </row>
    <row r="330" spans="1:18" s="4" customFormat="1" x14ac:dyDescent="0.25">
      <c r="A330" s="1" t="s">
        <v>382</v>
      </c>
      <c r="B330" s="160" t="s">
        <v>659</v>
      </c>
      <c r="C330" s="21"/>
      <c r="D330" s="21"/>
      <c r="E330" s="145" t="str">
        <f t="shared" si="32"/>
        <v>No</v>
      </c>
      <c r="F330" s="145" t="str">
        <f t="shared" si="33"/>
        <v>No</v>
      </c>
      <c r="G330" s="146"/>
      <c r="H330" s="146"/>
      <c r="I330" s="147" t="str">
        <f t="shared" si="34"/>
        <v>No</v>
      </c>
      <c r="J330" s="146"/>
      <c r="K330" s="147" t="str">
        <f t="shared" si="35"/>
        <v>Yes</v>
      </c>
      <c r="L330" s="147"/>
      <c r="M330" s="147">
        <f t="shared" si="36"/>
        <v>0</v>
      </c>
      <c r="N330" s="147">
        <f t="shared" si="37"/>
        <v>0</v>
      </c>
      <c r="O330" s="147"/>
      <c r="P330" s="146"/>
      <c r="Q330" s="149">
        <f t="shared" si="38"/>
        <v>0</v>
      </c>
      <c r="R330" s="149">
        <f t="shared" si="39"/>
        <v>0</v>
      </c>
    </row>
    <row r="331" spans="1:18" s="4" customFormat="1" x14ac:dyDescent="0.25">
      <c r="A331" s="1" t="s">
        <v>383</v>
      </c>
      <c r="B331" s="160" t="s">
        <v>659</v>
      </c>
      <c r="C331" s="21"/>
      <c r="D331" s="21"/>
      <c r="E331" s="145" t="str">
        <f t="shared" si="32"/>
        <v>No</v>
      </c>
      <c r="F331" s="145" t="str">
        <f t="shared" si="33"/>
        <v>No</v>
      </c>
      <c r="G331" s="146"/>
      <c r="H331" s="146"/>
      <c r="I331" s="147" t="str">
        <f t="shared" si="34"/>
        <v>No</v>
      </c>
      <c r="J331" s="146"/>
      <c r="K331" s="147" t="str">
        <f t="shared" si="35"/>
        <v>Yes</v>
      </c>
      <c r="L331" s="147"/>
      <c r="M331" s="147">
        <f t="shared" si="36"/>
        <v>0</v>
      </c>
      <c r="N331" s="147">
        <f t="shared" si="37"/>
        <v>0</v>
      </c>
      <c r="O331" s="147"/>
      <c r="P331" s="146"/>
      <c r="Q331" s="149">
        <f t="shared" si="38"/>
        <v>0</v>
      </c>
      <c r="R331" s="149">
        <f t="shared" si="39"/>
        <v>0</v>
      </c>
    </row>
    <row r="332" spans="1:18" s="4" customFormat="1" x14ac:dyDescent="0.25">
      <c r="A332" s="1" t="s">
        <v>384</v>
      </c>
      <c r="B332" s="160" t="s">
        <v>659</v>
      </c>
      <c r="C332" s="21"/>
      <c r="D332" s="21"/>
      <c r="E332" s="145" t="str">
        <f t="shared" si="32"/>
        <v>No</v>
      </c>
      <c r="F332" s="145" t="str">
        <f t="shared" si="33"/>
        <v>No</v>
      </c>
      <c r="G332" s="146"/>
      <c r="H332" s="146"/>
      <c r="I332" s="147" t="str">
        <f t="shared" si="34"/>
        <v>No</v>
      </c>
      <c r="J332" s="146"/>
      <c r="K332" s="147" t="str">
        <f t="shared" si="35"/>
        <v>Yes</v>
      </c>
      <c r="L332" s="147"/>
      <c r="M332" s="147">
        <f t="shared" si="36"/>
        <v>0</v>
      </c>
      <c r="N332" s="147">
        <f t="shared" si="37"/>
        <v>0</v>
      </c>
      <c r="O332" s="147"/>
      <c r="P332" s="146"/>
      <c r="Q332" s="149">
        <f t="shared" si="38"/>
        <v>0</v>
      </c>
      <c r="R332" s="149">
        <f t="shared" si="39"/>
        <v>0</v>
      </c>
    </row>
    <row r="333" spans="1:18" s="4" customFormat="1" x14ac:dyDescent="0.25">
      <c r="A333" s="1" t="s">
        <v>385</v>
      </c>
      <c r="B333" s="160" t="s">
        <v>659</v>
      </c>
      <c r="C333" s="21"/>
      <c r="D333" s="21"/>
      <c r="E333" s="145" t="str">
        <f t="shared" si="32"/>
        <v>No</v>
      </c>
      <c r="F333" s="145" t="str">
        <f t="shared" si="33"/>
        <v>No</v>
      </c>
      <c r="G333" s="146"/>
      <c r="H333" s="146"/>
      <c r="I333" s="147" t="str">
        <f t="shared" si="34"/>
        <v>No</v>
      </c>
      <c r="J333" s="146"/>
      <c r="K333" s="147" t="str">
        <f t="shared" si="35"/>
        <v>Yes</v>
      </c>
      <c r="L333" s="147"/>
      <c r="M333" s="147">
        <f t="shared" si="36"/>
        <v>0</v>
      </c>
      <c r="N333" s="147">
        <f t="shared" si="37"/>
        <v>0</v>
      </c>
      <c r="O333" s="147"/>
      <c r="P333" s="146"/>
      <c r="Q333" s="149">
        <f t="shared" si="38"/>
        <v>0</v>
      </c>
      <c r="R333" s="149">
        <f t="shared" si="39"/>
        <v>0</v>
      </c>
    </row>
    <row r="334" spans="1:18" s="4" customFormat="1" x14ac:dyDescent="0.25">
      <c r="A334" s="1" t="s">
        <v>386</v>
      </c>
      <c r="B334" s="160" t="s">
        <v>659</v>
      </c>
      <c r="C334" s="21"/>
      <c r="D334" s="21"/>
      <c r="E334" s="145" t="str">
        <f t="shared" si="32"/>
        <v>No</v>
      </c>
      <c r="F334" s="145" t="str">
        <f t="shared" si="33"/>
        <v>No</v>
      </c>
      <c r="G334" s="146"/>
      <c r="H334" s="146"/>
      <c r="I334" s="147" t="str">
        <f t="shared" si="34"/>
        <v>No</v>
      </c>
      <c r="J334" s="146"/>
      <c r="K334" s="147" t="str">
        <f t="shared" si="35"/>
        <v>Yes</v>
      </c>
      <c r="L334" s="147"/>
      <c r="M334" s="147">
        <f t="shared" si="36"/>
        <v>0</v>
      </c>
      <c r="N334" s="147">
        <f t="shared" si="37"/>
        <v>0</v>
      </c>
      <c r="O334" s="147"/>
      <c r="P334" s="146"/>
      <c r="Q334" s="149">
        <f t="shared" si="38"/>
        <v>0</v>
      </c>
      <c r="R334" s="149">
        <f t="shared" si="39"/>
        <v>0</v>
      </c>
    </row>
    <row r="335" spans="1:18" s="4" customFormat="1" x14ac:dyDescent="0.25">
      <c r="A335" s="1" t="s">
        <v>387</v>
      </c>
      <c r="B335" s="160" t="s">
        <v>659</v>
      </c>
      <c r="C335" s="21"/>
      <c r="D335" s="21"/>
      <c r="E335" s="145" t="str">
        <f t="shared" si="32"/>
        <v>No</v>
      </c>
      <c r="F335" s="145" t="str">
        <f t="shared" si="33"/>
        <v>No</v>
      </c>
      <c r="G335" s="146"/>
      <c r="H335" s="146"/>
      <c r="I335" s="147" t="str">
        <f t="shared" si="34"/>
        <v>No</v>
      </c>
      <c r="J335" s="146"/>
      <c r="K335" s="147" t="str">
        <f t="shared" si="35"/>
        <v>Yes</v>
      </c>
      <c r="L335" s="147"/>
      <c r="M335" s="147">
        <f t="shared" si="36"/>
        <v>0</v>
      </c>
      <c r="N335" s="147">
        <f t="shared" si="37"/>
        <v>0</v>
      </c>
      <c r="O335" s="147"/>
      <c r="P335" s="146"/>
      <c r="Q335" s="149">
        <f t="shared" si="38"/>
        <v>0</v>
      </c>
      <c r="R335" s="149">
        <f t="shared" si="39"/>
        <v>0</v>
      </c>
    </row>
    <row r="336" spans="1:18" s="4" customFormat="1" x14ac:dyDescent="0.25">
      <c r="A336" s="1" t="s">
        <v>388</v>
      </c>
      <c r="B336" s="160" t="s">
        <v>659</v>
      </c>
      <c r="C336" s="21"/>
      <c r="D336" s="21"/>
      <c r="E336" s="145" t="str">
        <f t="shared" si="32"/>
        <v>No</v>
      </c>
      <c r="F336" s="145" t="str">
        <f t="shared" si="33"/>
        <v>No</v>
      </c>
      <c r="G336" s="146"/>
      <c r="H336" s="146"/>
      <c r="I336" s="147" t="str">
        <f t="shared" si="34"/>
        <v>No</v>
      </c>
      <c r="J336" s="146"/>
      <c r="K336" s="147" t="str">
        <f t="shared" si="35"/>
        <v>Yes</v>
      </c>
      <c r="L336" s="147"/>
      <c r="M336" s="147">
        <f t="shared" si="36"/>
        <v>0</v>
      </c>
      <c r="N336" s="147">
        <f t="shared" si="37"/>
        <v>0</v>
      </c>
      <c r="O336" s="147"/>
      <c r="P336" s="146"/>
      <c r="Q336" s="149">
        <f t="shared" si="38"/>
        <v>0</v>
      </c>
      <c r="R336" s="149">
        <f t="shared" si="39"/>
        <v>0</v>
      </c>
    </row>
    <row r="337" spans="1:18" s="4" customFormat="1" x14ac:dyDescent="0.25">
      <c r="A337" s="1" t="s">
        <v>389</v>
      </c>
      <c r="B337" s="160" t="s">
        <v>659</v>
      </c>
      <c r="C337" s="21"/>
      <c r="D337" s="21"/>
      <c r="E337" s="145" t="str">
        <f t="shared" si="32"/>
        <v>No</v>
      </c>
      <c r="F337" s="145" t="str">
        <f t="shared" si="33"/>
        <v>No</v>
      </c>
      <c r="G337" s="146"/>
      <c r="H337" s="146"/>
      <c r="I337" s="147" t="str">
        <f t="shared" si="34"/>
        <v>No</v>
      </c>
      <c r="J337" s="146"/>
      <c r="K337" s="147" t="str">
        <f t="shared" si="35"/>
        <v>Yes</v>
      </c>
      <c r="L337" s="147"/>
      <c r="M337" s="147">
        <f t="shared" si="36"/>
        <v>0</v>
      </c>
      <c r="N337" s="147">
        <f t="shared" si="37"/>
        <v>0</v>
      </c>
      <c r="O337" s="147"/>
      <c r="P337" s="146"/>
      <c r="Q337" s="149">
        <f t="shared" si="38"/>
        <v>0</v>
      </c>
      <c r="R337" s="149">
        <f t="shared" si="39"/>
        <v>0</v>
      </c>
    </row>
    <row r="338" spans="1:18" s="4" customFormat="1" x14ac:dyDescent="0.25">
      <c r="A338" s="1" t="s">
        <v>390</v>
      </c>
      <c r="B338" s="160" t="s">
        <v>659</v>
      </c>
      <c r="C338" s="21"/>
      <c r="D338" s="21"/>
      <c r="E338" s="145" t="str">
        <f t="shared" si="32"/>
        <v>No</v>
      </c>
      <c r="F338" s="145" t="str">
        <f t="shared" si="33"/>
        <v>No</v>
      </c>
      <c r="G338" s="146"/>
      <c r="H338" s="146"/>
      <c r="I338" s="147" t="str">
        <f t="shared" si="34"/>
        <v>No</v>
      </c>
      <c r="J338" s="146"/>
      <c r="K338" s="147" t="str">
        <f t="shared" si="35"/>
        <v>Yes</v>
      </c>
      <c r="L338" s="147"/>
      <c r="M338" s="147">
        <f t="shared" si="36"/>
        <v>0</v>
      </c>
      <c r="N338" s="147">
        <f t="shared" si="37"/>
        <v>0</v>
      </c>
      <c r="O338" s="147"/>
      <c r="P338" s="146"/>
      <c r="Q338" s="149">
        <f t="shared" si="38"/>
        <v>0</v>
      </c>
      <c r="R338" s="149">
        <f t="shared" si="39"/>
        <v>0</v>
      </c>
    </row>
    <row r="339" spans="1:18" s="4" customFormat="1" x14ac:dyDescent="0.25">
      <c r="A339" s="1" t="s">
        <v>391</v>
      </c>
      <c r="B339" s="160" t="s">
        <v>659</v>
      </c>
      <c r="C339" s="21"/>
      <c r="D339" s="21"/>
      <c r="E339" s="145" t="str">
        <f t="shared" si="32"/>
        <v>No</v>
      </c>
      <c r="F339" s="145" t="str">
        <f t="shared" si="33"/>
        <v>No</v>
      </c>
      <c r="G339" s="146"/>
      <c r="H339" s="146"/>
      <c r="I339" s="147" t="str">
        <f t="shared" si="34"/>
        <v>No</v>
      </c>
      <c r="J339" s="146"/>
      <c r="K339" s="147" t="str">
        <f t="shared" si="35"/>
        <v>Yes</v>
      </c>
      <c r="L339" s="147"/>
      <c r="M339" s="147">
        <f t="shared" si="36"/>
        <v>0</v>
      </c>
      <c r="N339" s="147">
        <f t="shared" si="37"/>
        <v>0</v>
      </c>
      <c r="O339" s="147"/>
      <c r="P339" s="146"/>
      <c r="Q339" s="149">
        <f t="shared" si="38"/>
        <v>0</v>
      </c>
      <c r="R339" s="149">
        <f t="shared" si="39"/>
        <v>0</v>
      </c>
    </row>
    <row r="340" spans="1:18" s="4" customFormat="1" x14ac:dyDescent="0.25">
      <c r="A340" s="1" t="s">
        <v>392</v>
      </c>
      <c r="B340" s="160" t="s">
        <v>659</v>
      </c>
      <c r="C340" s="21"/>
      <c r="D340" s="21"/>
      <c r="E340" s="145" t="str">
        <f t="shared" si="32"/>
        <v>No</v>
      </c>
      <c r="F340" s="145" t="str">
        <f t="shared" si="33"/>
        <v>No</v>
      </c>
      <c r="G340" s="146"/>
      <c r="H340" s="146"/>
      <c r="I340" s="147" t="str">
        <f t="shared" si="34"/>
        <v>No</v>
      </c>
      <c r="J340" s="146"/>
      <c r="K340" s="147" t="str">
        <f t="shared" si="35"/>
        <v>Yes</v>
      </c>
      <c r="L340" s="147"/>
      <c r="M340" s="147">
        <f t="shared" si="36"/>
        <v>0</v>
      </c>
      <c r="N340" s="147">
        <f t="shared" si="37"/>
        <v>0</v>
      </c>
      <c r="O340" s="147"/>
      <c r="P340" s="146"/>
      <c r="Q340" s="149">
        <f t="shared" si="38"/>
        <v>0</v>
      </c>
      <c r="R340" s="149">
        <f t="shared" si="39"/>
        <v>0</v>
      </c>
    </row>
    <row r="341" spans="1:18" s="4" customFormat="1" x14ac:dyDescent="0.25">
      <c r="A341" s="1" t="s">
        <v>393</v>
      </c>
      <c r="B341" s="160" t="s">
        <v>659</v>
      </c>
      <c r="C341" s="21"/>
      <c r="D341" s="21"/>
      <c r="E341" s="145" t="str">
        <f t="shared" si="32"/>
        <v>No</v>
      </c>
      <c r="F341" s="145" t="str">
        <f t="shared" si="33"/>
        <v>No</v>
      </c>
      <c r="G341" s="146"/>
      <c r="H341" s="146"/>
      <c r="I341" s="147" t="str">
        <f t="shared" si="34"/>
        <v>No</v>
      </c>
      <c r="J341" s="146"/>
      <c r="K341" s="147" t="str">
        <f t="shared" si="35"/>
        <v>Yes</v>
      </c>
      <c r="L341" s="147"/>
      <c r="M341" s="147">
        <f t="shared" si="36"/>
        <v>0</v>
      </c>
      <c r="N341" s="147">
        <f t="shared" si="37"/>
        <v>0</v>
      </c>
      <c r="O341" s="147"/>
      <c r="P341" s="146"/>
      <c r="Q341" s="149">
        <f t="shared" si="38"/>
        <v>0</v>
      </c>
      <c r="R341" s="149">
        <f t="shared" si="39"/>
        <v>0</v>
      </c>
    </row>
    <row r="342" spans="1:18" s="4" customFormat="1" x14ac:dyDescent="0.25">
      <c r="A342" s="1" t="s">
        <v>394</v>
      </c>
      <c r="B342" s="160" t="s">
        <v>659</v>
      </c>
      <c r="C342" s="21"/>
      <c r="D342" s="21"/>
      <c r="E342" s="145" t="str">
        <f t="shared" si="32"/>
        <v>No</v>
      </c>
      <c r="F342" s="145" t="str">
        <f t="shared" si="33"/>
        <v>No</v>
      </c>
      <c r="G342" s="146"/>
      <c r="H342" s="146"/>
      <c r="I342" s="147" t="str">
        <f t="shared" si="34"/>
        <v>No</v>
      </c>
      <c r="J342" s="146"/>
      <c r="K342" s="147" t="str">
        <f t="shared" si="35"/>
        <v>Yes</v>
      </c>
      <c r="L342" s="147"/>
      <c r="M342" s="147">
        <f t="shared" si="36"/>
        <v>0</v>
      </c>
      <c r="N342" s="147">
        <f t="shared" si="37"/>
        <v>0</v>
      </c>
      <c r="O342" s="147"/>
      <c r="P342" s="146"/>
      <c r="Q342" s="149">
        <f t="shared" si="38"/>
        <v>0</v>
      </c>
      <c r="R342" s="149">
        <f t="shared" si="39"/>
        <v>0</v>
      </c>
    </row>
    <row r="343" spans="1:18" s="4" customFormat="1" x14ac:dyDescent="0.25">
      <c r="A343" s="1" t="s">
        <v>395</v>
      </c>
      <c r="B343" s="160" t="s">
        <v>659</v>
      </c>
      <c r="C343" s="21"/>
      <c r="D343" s="21"/>
      <c r="E343" s="145" t="str">
        <f t="shared" si="32"/>
        <v>No</v>
      </c>
      <c r="F343" s="145" t="str">
        <f t="shared" si="33"/>
        <v>No</v>
      </c>
      <c r="G343" s="146"/>
      <c r="H343" s="146"/>
      <c r="I343" s="147" t="str">
        <f t="shared" si="34"/>
        <v>No</v>
      </c>
      <c r="J343" s="146"/>
      <c r="K343" s="147" t="str">
        <f t="shared" si="35"/>
        <v>Yes</v>
      </c>
      <c r="L343" s="147"/>
      <c r="M343" s="147">
        <f t="shared" si="36"/>
        <v>0</v>
      </c>
      <c r="N343" s="147">
        <f t="shared" si="37"/>
        <v>0</v>
      </c>
      <c r="O343" s="147"/>
      <c r="P343" s="146"/>
      <c r="Q343" s="149">
        <f t="shared" si="38"/>
        <v>0</v>
      </c>
      <c r="R343" s="149">
        <f t="shared" si="39"/>
        <v>0</v>
      </c>
    </row>
    <row r="344" spans="1:18" s="4" customFormat="1" x14ac:dyDescent="0.25">
      <c r="A344" s="1" t="s">
        <v>396</v>
      </c>
      <c r="B344" s="160" t="s">
        <v>659</v>
      </c>
      <c r="C344" s="21"/>
      <c r="D344" s="21"/>
      <c r="E344" s="145" t="str">
        <f t="shared" si="32"/>
        <v>No</v>
      </c>
      <c r="F344" s="145" t="str">
        <f t="shared" si="33"/>
        <v>No</v>
      </c>
      <c r="G344" s="146"/>
      <c r="H344" s="146"/>
      <c r="I344" s="147" t="str">
        <f t="shared" si="34"/>
        <v>No</v>
      </c>
      <c r="J344" s="146"/>
      <c r="K344" s="147" t="str">
        <f t="shared" si="35"/>
        <v>Yes</v>
      </c>
      <c r="L344" s="147"/>
      <c r="M344" s="147">
        <f t="shared" si="36"/>
        <v>0</v>
      </c>
      <c r="N344" s="147">
        <f t="shared" si="37"/>
        <v>0</v>
      </c>
      <c r="O344" s="147"/>
      <c r="P344" s="146"/>
      <c r="Q344" s="149">
        <f t="shared" si="38"/>
        <v>0</v>
      </c>
      <c r="R344" s="149">
        <f t="shared" si="39"/>
        <v>0</v>
      </c>
    </row>
    <row r="345" spans="1:18" s="4" customFormat="1" x14ac:dyDescent="0.25">
      <c r="A345" s="1" t="s">
        <v>397</v>
      </c>
      <c r="B345" s="160" t="s">
        <v>659</v>
      </c>
      <c r="C345" s="21"/>
      <c r="D345" s="21"/>
      <c r="E345" s="145" t="str">
        <f t="shared" si="32"/>
        <v>No</v>
      </c>
      <c r="F345" s="145" t="str">
        <f t="shared" si="33"/>
        <v>No</v>
      </c>
      <c r="G345" s="146"/>
      <c r="H345" s="146"/>
      <c r="I345" s="147" t="str">
        <f t="shared" si="34"/>
        <v>No</v>
      </c>
      <c r="J345" s="146"/>
      <c r="K345" s="147" t="str">
        <f t="shared" si="35"/>
        <v>Yes</v>
      </c>
      <c r="L345" s="147"/>
      <c r="M345" s="147">
        <f t="shared" si="36"/>
        <v>0</v>
      </c>
      <c r="N345" s="147">
        <f t="shared" si="37"/>
        <v>0</v>
      </c>
      <c r="O345" s="147"/>
      <c r="P345" s="146"/>
      <c r="Q345" s="149">
        <f t="shared" si="38"/>
        <v>0</v>
      </c>
      <c r="R345" s="149">
        <f t="shared" si="39"/>
        <v>0</v>
      </c>
    </row>
    <row r="346" spans="1:18" s="4" customFormat="1" x14ac:dyDescent="0.25">
      <c r="A346" s="1" t="s">
        <v>398</v>
      </c>
      <c r="B346" s="160" t="s">
        <v>659</v>
      </c>
      <c r="C346" s="21"/>
      <c r="D346" s="21"/>
      <c r="E346" s="145" t="str">
        <f t="shared" si="32"/>
        <v>No</v>
      </c>
      <c r="F346" s="145" t="str">
        <f t="shared" si="33"/>
        <v>No</v>
      </c>
      <c r="G346" s="146"/>
      <c r="H346" s="146"/>
      <c r="I346" s="147" t="str">
        <f t="shared" si="34"/>
        <v>No</v>
      </c>
      <c r="J346" s="146"/>
      <c r="K346" s="147" t="str">
        <f t="shared" si="35"/>
        <v>Yes</v>
      </c>
      <c r="L346" s="147"/>
      <c r="M346" s="147">
        <f t="shared" si="36"/>
        <v>0</v>
      </c>
      <c r="N346" s="147">
        <f t="shared" si="37"/>
        <v>0</v>
      </c>
      <c r="O346" s="147"/>
      <c r="P346" s="146"/>
      <c r="Q346" s="149">
        <f t="shared" si="38"/>
        <v>0</v>
      </c>
      <c r="R346" s="149">
        <f t="shared" si="39"/>
        <v>0</v>
      </c>
    </row>
    <row r="347" spans="1:18" s="4" customFormat="1" x14ac:dyDescent="0.25">
      <c r="A347" s="1" t="s">
        <v>399</v>
      </c>
      <c r="B347" s="160" t="s">
        <v>659</v>
      </c>
      <c r="C347" s="21"/>
      <c r="D347" s="21"/>
      <c r="E347" s="145" t="str">
        <f t="shared" si="32"/>
        <v>No</v>
      </c>
      <c r="F347" s="145" t="str">
        <f t="shared" si="33"/>
        <v>No</v>
      </c>
      <c r="G347" s="146"/>
      <c r="H347" s="146"/>
      <c r="I347" s="147" t="str">
        <f t="shared" si="34"/>
        <v>No</v>
      </c>
      <c r="J347" s="146"/>
      <c r="K347" s="147" t="str">
        <f t="shared" si="35"/>
        <v>Yes</v>
      </c>
      <c r="L347" s="147"/>
      <c r="M347" s="147">
        <f t="shared" si="36"/>
        <v>0</v>
      </c>
      <c r="N347" s="147">
        <f t="shared" si="37"/>
        <v>0</v>
      </c>
      <c r="O347" s="147"/>
      <c r="P347" s="146"/>
      <c r="Q347" s="149">
        <f t="shared" si="38"/>
        <v>0</v>
      </c>
      <c r="R347" s="149">
        <f t="shared" si="39"/>
        <v>0</v>
      </c>
    </row>
    <row r="348" spans="1:18" s="4" customFormat="1" x14ac:dyDescent="0.25">
      <c r="A348" s="1" t="s">
        <v>400</v>
      </c>
      <c r="B348" s="160" t="s">
        <v>659</v>
      </c>
      <c r="C348" s="21"/>
      <c r="D348" s="21"/>
      <c r="E348" s="145" t="str">
        <f t="shared" si="32"/>
        <v>No</v>
      </c>
      <c r="F348" s="145" t="str">
        <f t="shared" si="33"/>
        <v>No</v>
      </c>
      <c r="G348" s="146"/>
      <c r="H348" s="146"/>
      <c r="I348" s="147" t="str">
        <f t="shared" si="34"/>
        <v>No</v>
      </c>
      <c r="J348" s="146"/>
      <c r="K348" s="147" t="str">
        <f t="shared" si="35"/>
        <v>Yes</v>
      </c>
      <c r="L348" s="147"/>
      <c r="M348" s="147">
        <f t="shared" si="36"/>
        <v>0</v>
      </c>
      <c r="N348" s="147">
        <f t="shared" si="37"/>
        <v>0</v>
      </c>
      <c r="O348" s="147"/>
      <c r="P348" s="146"/>
      <c r="Q348" s="149">
        <f t="shared" si="38"/>
        <v>0</v>
      </c>
      <c r="R348" s="149">
        <f t="shared" si="39"/>
        <v>0</v>
      </c>
    </row>
    <row r="349" spans="1:18" s="4" customFormat="1" x14ac:dyDescent="0.25">
      <c r="A349" s="1" t="s">
        <v>401</v>
      </c>
      <c r="B349" s="160" t="s">
        <v>659</v>
      </c>
      <c r="C349" s="21"/>
      <c r="D349" s="21"/>
      <c r="E349" s="145" t="str">
        <f t="shared" si="32"/>
        <v>No</v>
      </c>
      <c r="F349" s="145" t="str">
        <f t="shared" si="33"/>
        <v>No</v>
      </c>
      <c r="G349" s="146"/>
      <c r="H349" s="146"/>
      <c r="I349" s="147" t="str">
        <f t="shared" si="34"/>
        <v>No</v>
      </c>
      <c r="J349" s="146"/>
      <c r="K349" s="147" t="str">
        <f t="shared" si="35"/>
        <v>Yes</v>
      </c>
      <c r="L349" s="147"/>
      <c r="M349" s="147">
        <f t="shared" si="36"/>
        <v>0</v>
      </c>
      <c r="N349" s="147">
        <f t="shared" si="37"/>
        <v>0</v>
      </c>
      <c r="O349" s="147"/>
      <c r="P349" s="146"/>
      <c r="Q349" s="149">
        <f t="shared" si="38"/>
        <v>0</v>
      </c>
      <c r="R349" s="149">
        <f t="shared" si="39"/>
        <v>0</v>
      </c>
    </row>
    <row r="350" spans="1:18" s="4" customFormat="1" x14ac:dyDescent="0.25">
      <c r="A350" s="1" t="s">
        <v>402</v>
      </c>
      <c r="B350" s="160" t="s">
        <v>659</v>
      </c>
      <c r="C350" s="21"/>
      <c r="D350" s="21"/>
      <c r="E350" s="145" t="str">
        <f t="shared" si="32"/>
        <v>No</v>
      </c>
      <c r="F350" s="145" t="str">
        <f t="shared" si="33"/>
        <v>No</v>
      </c>
      <c r="G350" s="146"/>
      <c r="H350" s="146"/>
      <c r="I350" s="147" t="str">
        <f t="shared" si="34"/>
        <v>No</v>
      </c>
      <c r="J350" s="146"/>
      <c r="K350" s="147" t="str">
        <f t="shared" si="35"/>
        <v>Yes</v>
      </c>
      <c r="L350" s="147"/>
      <c r="M350" s="147">
        <f t="shared" si="36"/>
        <v>0</v>
      </c>
      <c r="N350" s="147">
        <f t="shared" si="37"/>
        <v>0</v>
      </c>
      <c r="O350" s="147"/>
      <c r="P350" s="146"/>
      <c r="Q350" s="149">
        <f t="shared" si="38"/>
        <v>0</v>
      </c>
      <c r="R350" s="149">
        <f t="shared" si="39"/>
        <v>0</v>
      </c>
    </row>
    <row r="351" spans="1:18" s="4" customFormat="1" x14ac:dyDescent="0.25">
      <c r="A351" s="1" t="s">
        <v>403</v>
      </c>
      <c r="B351" s="160" t="s">
        <v>659</v>
      </c>
      <c r="C351" s="21"/>
      <c r="D351" s="21"/>
      <c r="E351" s="145" t="str">
        <f t="shared" si="32"/>
        <v>No</v>
      </c>
      <c r="F351" s="145" t="str">
        <f t="shared" si="33"/>
        <v>No</v>
      </c>
      <c r="G351" s="146"/>
      <c r="H351" s="146"/>
      <c r="I351" s="147" t="str">
        <f t="shared" si="34"/>
        <v>No</v>
      </c>
      <c r="J351" s="146"/>
      <c r="K351" s="147" t="str">
        <f t="shared" si="35"/>
        <v>Yes</v>
      </c>
      <c r="L351" s="147"/>
      <c r="M351" s="147">
        <f t="shared" si="36"/>
        <v>0</v>
      </c>
      <c r="N351" s="147">
        <f t="shared" si="37"/>
        <v>0</v>
      </c>
      <c r="O351" s="147"/>
      <c r="P351" s="146"/>
      <c r="Q351" s="149">
        <f t="shared" si="38"/>
        <v>0</v>
      </c>
      <c r="R351" s="149">
        <f t="shared" si="39"/>
        <v>0</v>
      </c>
    </row>
    <row r="352" spans="1:18" s="4" customFormat="1" x14ac:dyDescent="0.25">
      <c r="A352" s="1" t="s">
        <v>404</v>
      </c>
      <c r="B352" s="160" t="s">
        <v>659</v>
      </c>
      <c r="C352" s="21"/>
      <c r="D352" s="21"/>
      <c r="E352" s="145" t="str">
        <f t="shared" ref="E352:E415" si="40">IFERROR(IF(C352/D352&gt;=0.75,"No","Yes"),"No")</f>
        <v>No</v>
      </c>
      <c r="F352" s="145" t="str">
        <f t="shared" ref="F352:F415" si="41">IF(D352&gt;100000,"Yes","No")</f>
        <v>No</v>
      </c>
      <c r="G352" s="146"/>
      <c r="H352" s="146"/>
      <c r="I352" s="147" t="str">
        <f t="shared" ref="I352:I415" si="42">IF(OR(H352=G352,H352&gt;G352),"No","Yes")</f>
        <v>No</v>
      </c>
      <c r="J352" s="146"/>
      <c r="K352" s="147" t="str">
        <f t="shared" ref="K352:K415" si="43">IF(OR(J352&gt;G352,J352=G352),"Yes","No")</f>
        <v>Yes</v>
      </c>
      <c r="L352" s="147"/>
      <c r="M352" s="147">
        <f t="shared" ref="M352:M415" si="44">D352*0.75</f>
        <v>0</v>
      </c>
      <c r="N352" s="147">
        <f t="shared" ref="N352:N415" si="45">IF(E352="No",0,IF(K352="Yes",0,M352-C352))</f>
        <v>0</v>
      </c>
      <c r="O352" s="147"/>
      <c r="P352" s="146"/>
      <c r="Q352" s="149">
        <f t="shared" ref="Q352:Q415" si="46">P352*N352*8</f>
        <v>0</v>
      </c>
      <c r="R352" s="149">
        <f t="shared" ref="R352:R415" si="47">IF(F352="Yes",0,IF(OR(B352="Hourly",P352&gt;0),0,N352*8/52))</f>
        <v>0</v>
      </c>
    </row>
    <row r="353" spans="1:18" s="4" customFormat="1" x14ac:dyDescent="0.25">
      <c r="A353" s="1" t="s">
        <v>405</v>
      </c>
      <c r="B353" s="160" t="s">
        <v>659</v>
      </c>
      <c r="C353" s="21"/>
      <c r="D353" s="21"/>
      <c r="E353" s="145" t="str">
        <f t="shared" si="40"/>
        <v>No</v>
      </c>
      <c r="F353" s="145" t="str">
        <f t="shared" si="41"/>
        <v>No</v>
      </c>
      <c r="G353" s="146"/>
      <c r="H353" s="146"/>
      <c r="I353" s="147" t="str">
        <f t="shared" si="42"/>
        <v>No</v>
      </c>
      <c r="J353" s="146"/>
      <c r="K353" s="147" t="str">
        <f t="shared" si="43"/>
        <v>Yes</v>
      </c>
      <c r="L353" s="147"/>
      <c r="M353" s="147">
        <f t="shared" si="44"/>
        <v>0</v>
      </c>
      <c r="N353" s="147">
        <f t="shared" si="45"/>
        <v>0</v>
      </c>
      <c r="O353" s="147"/>
      <c r="P353" s="146"/>
      <c r="Q353" s="149">
        <f t="shared" si="46"/>
        <v>0</v>
      </c>
      <c r="R353" s="149">
        <f t="shared" si="47"/>
        <v>0</v>
      </c>
    </row>
    <row r="354" spans="1:18" s="4" customFormat="1" x14ac:dyDescent="0.25">
      <c r="A354" s="1" t="s">
        <v>406</v>
      </c>
      <c r="B354" s="160" t="s">
        <v>659</v>
      </c>
      <c r="C354" s="21"/>
      <c r="D354" s="21"/>
      <c r="E354" s="145" t="str">
        <f t="shared" si="40"/>
        <v>No</v>
      </c>
      <c r="F354" s="145" t="str">
        <f t="shared" si="41"/>
        <v>No</v>
      </c>
      <c r="G354" s="146"/>
      <c r="H354" s="146"/>
      <c r="I354" s="147" t="str">
        <f t="shared" si="42"/>
        <v>No</v>
      </c>
      <c r="J354" s="146"/>
      <c r="K354" s="147" t="str">
        <f t="shared" si="43"/>
        <v>Yes</v>
      </c>
      <c r="L354" s="147"/>
      <c r="M354" s="147">
        <f t="shared" si="44"/>
        <v>0</v>
      </c>
      <c r="N354" s="147">
        <f t="shared" si="45"/>
        <v>0</v>
      </c>
      <c r="O354" s="147"/>
      <c r="P354" s="146"/>
      <c r="Q354" s="149">
        <f t="shared" si="46"/>
        <v>0</v>
      </c>
      <c r="R354" s="149">
        <f t="shared" si="47"/>
        <v>0</v>
      </c>
    </row>
    <row r="355" spans="1:18" s="4" customFormat="1" x14ac:dyDescent="0.25">
      <c r="A355" s="1" t="s">
        <v>407</v>
      </c>
      <c r="B355" s="160" t="s">
        <v>659</v>
      </c>
      <c r="C355" s="21"/>
      <c r="D355" s="21"/>
      <c r="E355" s="145" t="str">
        <f t="shared" si="40"/>
        <v>No</v>
      </c>
      <c r="F355" s="145" t="str">
        <f t="shared" si="41"/>
        <v>No</v>
      </c>
      <c r="G355" s="146"/>
      <c r="H355" s="146"/>
      <c r="I355" s="147" t="str">
        <f t="shared" si="42"/>
        <v>No</v>
      </c>
      <c r="J355" s="146"/>
      <c r="K355" s="147" t="str">
        <f t="shared" si="43"/>
        <v>Yes</v>
      </c>
      <c r="L355" s="147"/>
      <c r="M355" s="147">
        <f t="shared" si="44"/>
        <v>0</v>
      </c>
      <c r="N355" s="147">
        <f t="shared" si="45"/>
        <v>0</v>
      </c>
      <c r="O355" s="147"/>
      <c r="P355" s="146"/>
      <c r="Q355" s="149">
        <f t="shared" si="46"/>
        <v>0</v>
      </c>
      <c r="R355" s="149">
        <f t="shared" si="47"/>
        <v>0</v>
      </c>
    </row>
    <row r="356" spans="1:18" s="4" customFormat="1" x14ac:dyDescent="0.25">
      <c r="A356" s="1" t="s">
        <v>408</v>
      </c>
      <c r="B356" s="160" t="s">
        <v>659</v>
      </c>
      <c r="C356" s="21"/>
      <c r="D356" s="21"/>
      <c r="E356" s="145" t="str">
        <f t="shared" si="40"/>
        <v>No</v>
      </c>
      <c r="F356" s="145" t="str">
        <f t="shared" si="41"/>
        <v>No</v>
      </c>
      <c r="G356" s="146"/>
      <c r="H356" s="146"/>
      <c r="I356" s="147" t="str">
        <f t="shared" si="42"/>
        <v>No</v>
      </c>
      <c r="J356" s="146"/>
      <c r="K356" s="147" t="str">
        <f t="shared" si="43"/>
        <v>Yes</v>
      </c>
      <c r="L356" s="147"/>
      <c r="M356" s="147">
        <f t="shared" si="44"/>
        <v>0</v>
      </c>
      <c r="N356" s="147">
        <f t="shared" si="45"/>
        <v>0</v>
      </c>
      <c r="O356" s="147"/>
      <c r="P356" s="146"/>
      <c r="Q356" s="149">
        <f t="shared" si="46"/>
        <v>0</v>
      </c>
      <c r="R356" s="149">
        <f t="shared" si="47"/>
        <v>0</v>
      </c>
    </row>
    <row r="357" spans="1:18" s="4" customFormat="1" x14ac:dyDescent="0.25">
      <c r="A357" s="1" t="s">
        <v>409</v>
      </c>
      <c r="B357" s="160" t="s">
        <v>659</v>
      </c>
      <c r="C357" s="21"/>
      <c r="D357" s="21"/>
      <c r="E357" s="145" t="str">
        <f t="shared" si="40"/>
        <v>No</v>
      </c>
      <c r="F357" s="145" t="str">
        <f t="shared" si="41"/>
        <v>No</v>
      </c>
      <c r="G357" s="146"/>
      <c r="H357" s="146"/>
      <c r="I357" s="147" t="str">
        <f t="shared" si="42"/>
        <v>No</v>
      </c>
      <c r="J357" s="146"/>
      <c r="K357" s="147" t="str">
        <f t="shared" si="43"/>
        <v>Yes</v>
      </c>
      <c r="L357" s="147"/>
      <c r="M357" s="147">
        <f t="shared" si="44"/>
        <v>0</v>
      </c>
      <c r="N357" s="147">
        <f t="shared" si="45"/>
        <v>0</v>
      </c>
      <c r="O357" s="147"/>
      <c r="P357" s="146"/>
      <c r="Q357" s="149">
        <f t="shared" si="46"/>
        <v>0</v>
      </c>
      <c r="R357" s="149">
        <f t="shared" si="47"/>
        <v>0</v>
      </c>
    </row>
    <row r="358" spans="1:18" s="4" customFormat="1" x14ac:dyDescent="0.25">
      <c r="A358" s="1" t="s">
        <v>410</v>
      </c>
      <c r="B358" s="160" t="s">
        <v>659</v>
      </c>
      <c r="C358" s="21"/>
      <c r="D358" s="21"/>
      <c r="E358" s="145" t="str">
        <f t="shared" si="40"/>
        <v>No</v>
      </c>
      <c r="F358" s="145" t="str">
        <f t="shared" si="41"/>
        <v>No</v>
      </c>
      <c r="G358" s="146"/>
      <c r="H358" s="146"/>
      <c r="I358" s="147" t="str">
        <f t="shared" si="42"/>
        <v>No</v>
      </c>
      <c r="J358" s="146"/>
      <c r="K358" s="147" t="str">
        <f t="shared" si="43"/>
        <v>Yes</v>
      </c>
      <c r="L358" s="147"/>
      <c r="M358" s="147">
        <f t="shared" si="44"/>
        <v>0</v>
      </c>
      <c r="N358" s="147">
        <f t="shared" si="45"/>
        <v>0</v>
      </c>
      <c r="O358" s="147"/>
      <c r="P358" s="146"/>
      <c r="Q358" s="149">
        <f t="shared" si="46"/>
        <v>0</v>
      </c>
      <c r="R358" s="149">
        <f t="shared" si="47"/>
        <v>0</v>
      </c>
    </row>
    <row r="359" spans="1:18" s="4" customFormat="1" x14ac:dyDescent="0.25">
      <c r="A359" s="1" t="s">
        <v>411</v>
      </c>
      <c r="B359" s="160" t="s">
        <v>659</v>
      </c>
      <c r="C359" s="21"/>
      <c r="D359" s="21"/>
      <c r="E359" s="145" t="str">
        <f t="shared" si="40"/>
        <v>No</v>
      </c>
      <c r="F359" s="145" t="str">
        <f t="shared" si="41"/>
        <v>No</v>
      </c>
      <c r="G359" s="146"/>
      <c r="H359" s="146"/>
      <c r="I359" s="147" t="str">
        <f t="shared" si="42"/>
        <v>No</v>
      </c>
      <c r="J359" s="146"/>
      <c r="K359" s="147" t="str">
        <f t="shared" si="43"/>
        <v>Yes</v>
      </c>
      <c r="L359" s="147"/>
      <c r="M359" s="147">
        <f t="shared" si="44"/>
        <v>0</v>
      </c>
      <c r="N359" s="147">
        <f t="shared" si="45"/>
        <v>0</v>
      </c>
      <c r="O359" s="147"/>
      <c r="P359" s="146"/>
      <c r="Q359" s="149">
        <f t="shared" si="46"/>
        <v>0</v>
      </c>
      <c r="R359" s="149">
        <f t="shared" si="47"/>
        <v>0</v>
      </c>
    </row>
    <row r="360" spans="1:18" s="4" customFormat="1" x14ac:dyDescent="0.25">
      <c r="A360" s="1" t="s">
        <v>412</v>
      </c>
      <c r="B360" s="160" t="s">
        <v>659</v>
      </c>
      <c r="C360" s="21"/>
      <c r="D360" s="21"/>
      <c r="E360" s="145" t="str">
        <f t="shared" si="40"/>
        <v>No</v>
      </c>
      <c r="F360" s="145" t="str">
        <f t="shared" si="41"/>
        <v>No</v>
      </c>
      <c r="G360" s="146"/>
      <c r="H360" s="146"/>
      <c r="I360" s="147" t="str">
        <f t="shared" si="42"/>
        <v>No</v>
      </c>
      <c r="J360" s="146"/>
      <c r="K360" s="147" t="str">
        <f t="shared" si="43"/>
        <v>Yes</v>
      </c>
      <c r="L360" s="147"/>
      <c r="M360" s="147">
        <f t="shared" si="44"/>
        <v>0</v>
      </c>
      <c r="N360" s="147">
        <f t="shared" si="45"/>
        <v>0</v>
      </c>
      <c r="O360" s="147"/>
      <c r="P360" s="146"/>
      <c r="Q360" s="149">
        <f t="shared" si="46"/>
        <v>0</v>
      </c>
      <c r="R360" s="149">
        <f t="shared" si="47"/>
        <v>0</v>
      </c>
    </row>
    <row r="361" spans="1:18" s="4" customFormat="1" x14ac:dyDescent="0.25">
      <c r="A361" s="1" t="s">
        <v>413</v>
      </c>
      <c r="B361" s="160" t="s">
        <v>659</v>
      </c>
      <c r="C361" s="21"/>
      <c r="D361" s="21"/>
      <c r="E361" s="145" t="str">
        <f t="shared" si="40"/>
        <v>No</v>
      </c>
      <c r="F361" s="145" t="str">
        <f t="shared" si="41"/>
        <v>No</v>
      </c>
      <c r="G361" s="146"/>
      <c r="H361" s="146"/>
      <c r="I361" s="147" t="str">
        <f t="shared" si="42"/>
        <v>No</v>
      </c>
      <c r="J361" s="146"/>
      <c r="K361" s="147" t="str">
        <f t="shared" si="43"/>
        <v>Yes</v>
      </c>
      <c r="L361" s="147"/>
      <c r="M361" s="147">
        <f t="shared" si="44"/>
        <v>0</v>
      </c>
      <c r="N361" s="147">
        <f t="shared" si="45"/>
        <v>0</v>
      </c>
      <c r="O361" s="147"/>
      <c r="P361" s="146"/>
      <c r="Q361" s="149">
        <f t="shared" si="46"/>
        <v>0</v>
      </c>
      <c r="R361" s="149">
        <f t="shared" si="47"/>
        <v>0</v>
      </c>
    </row>
    <row r="362" spans="1:18" s="4" customFormat="1" x14ac:dyDescent="0.25">
      <c r="A362" s="1" t="s">
        <v>414</v>
      </c>
      <c r="B362" s="160" t="s">
        <v>659</v>
      </c>
      <c r="C362" s="21"/>
      <c r="D362" s="21"/>
      <c r="E362" s="145" t="str">
        <f t="shared" si="40"/>
        <v>No</v>
      </c>
      <c r="F362" s="145" t="str">
        <f t="shared" si="41"/>
        <v>No</v>
      </c>
      <c r="G362" s="146"/>
      <c r="H362" s="146"/>
      <c r="I362" s="147" t="str">
        <f t="shared" si="42"/>
        <v>No</v>
      </c>
      <c r="J362" s="146"/>
      <c r="K362" s="147" t="str">
        <f t="shared" si="43"/>
        <v>Yes</v>
      </c>
      <c r="L362" s="147"/>
      <c r="M362" s="147">
        <f t="shared" si="44"/>
        <v>0</v>
      </c>
      <c r="N362" s="147">
        <f t="shared" si="45"/>
        <v>0</v>
      </c>
      <c r="O362" s="147"/>
      <c r="P362" s="146"/>
      <c r="Q362" s="149">
        <f t="shared" si="46"/>
        <v>0</v>
      </c>
      <c r="R362" s="149">
        <f t="shared" si="47"/>
        <v>0</v>
      </c>
    </row>
    <row r="363" spans="1:18" s="4" customFormat="1" x14ac:dyDescent="0.25">
      <c r="A363" s="1" t="s">
        <v>415</v>
      </c>
      <c r="B363" s="160" t="s">
        <v>659</v>
      </c>
      <c r="C363" s="21"/>
      <c r="D363" s="21"/>
      <c r="E363" s="145" t="str">
        <f t="shared" si="40"/>
        <v>No</v>
      </c>
      <c r="F363" s="145" t="str">
        <f t="shared" si="41"/>
        <v>No</v>
      </c>
      <c r="G363" s="146"/>
      <c r="H363" s="146"/>
      <c r="I363" s="147" t="str">
        <f t="shared" si="42"/>
        <v>No</v>
      </c>
      <c r="J363" s="146"/>
      <c r="K363" s="147" t="str">
        <f t="shared" si="43"/>
        <v>Yes</v>
      </c>
      <c r="L363" s="147"/>
      <c r="M363" s="147">
        <f t="shared" si="44"/>
        <v>0</v>
      </c>
      <c r="N363" s="147">
        <f t="shared" si="45"/>
        <v>0</v>
      </c>
      <c r="O363" s="147"/>
      <c r="P363" s="146"/>
      <c r="Q363" s="149">
        <f t="shared" si="46"/>
        <v>0</v>
      </c>
      <c r="R363" s="149">
        <f t="shared" si="47"/>
        <v>0</v>
      </c>
    </row>
    <row r="364" spans="1:18" s="4" customFormat="1" x14ac:dyDescent="0.25">
      <c r="A364" s="1" t="s">
        <v>416</v>
      </c>
      <c r="B364" s="160" t="s">
        <v>659</v>
      </c>
      <c r="C364" s="21"/>
      <c r="D364" s="21"/>
      <c r="E364" s="145" t="str">
        <f t="shared" si="40"/>
        <v>No</v>
      </c>
      <c r="F364" s="145" t="str">
        <f t="shared" si="41"/>
        <v>No</v>
      </c>
      <c r="G364" s="146"/>
      <c r="H364" s="146"/>
      <c r="I364" s="147" t="str">
        <f t="shared" si="42"/>
        <v>No</v>
      </c>
      <c r="J364" s="146"/>
      <c r="K364" s="147" t="str">
        <f t="shared" si="43"/>
        <v>Yes</v>
      </c>
      <c r="L364" s="147"/>
      <c r="M364" s="147">
        <f t="shared" si="44"/>
        <v>0</v>
      </c>
      <c r="N364" s="147">
        <f t="shared" si="45"/>
        <v>0</v>
      </c>
      <c r="O364" s="147"/>
      <c r="P364" s="146"/>
      <c r="Q364" s="149">
        <f t="shared" si="46"/>
        <v>0</v>
      </c>
      <c r="R364" s="149">
        <f t="shared" si="47"/>
        <v>0</v>
      </c>
    </row>
    <row r="365" spans="1:18" s="4" customFormat="1" x14ac:dyDescent="0.25">
      <c r="A365" s="1" t="s">
        <v>417</v>
      </c>
      <c r="B365" s="160" t="s">
        <v>659</v>
      </c>
      <c r="C365" s="21"/>
      <c r="D365" s="21"/>
      <c r="E365" s="145" t="str">
        <f t="shared" si="40"/>
        <v>No</v>
      </c>
      <c r="F365" s="145" t="str">
        <f t="shared" si="41"/>
        <v>No</v>
      </c>
      <c r="G365" s="146"/>
      <c r="H365" s="146"/>
      <c r="I365" s="147" t="str">
        <f t="shared" si="42"/>
        <v>No</v>
      </c>
      <c r="J365" s="146"/>
      <c r="K365" s="147" t="str">
        <f t="shared" si="43"/>
        <v>Yes</v>
      </c>
      <c r="L365" s="147"/>
      <c r="M365" s="147">
        <f t="shared" si="44"/>
        <v>0</v>
      </c>
      <c r="N365" s="147">
        <f t="shared" si="45"/>
        <v>0</v>
      </c>
      <c r="O365" s="147"/>
      <c r="P365" s="146"/>
      <c r="Q365" s="149">
        <f t="shared" si="46"/>
        <v>0</v>
      </c>
      <c r="R365" s="149">
        <f t="shared" si="47"/>
        <v>0</v>
      </c>
    </row>
    <row r="366" spans="1:18" s="4" customFormat="1" x14ac:dyDescent="0.25">
      <c r="A366" s="1" t="s">
        <v>418</v>
      </c>
      <c r="B366" s="160" t="s">
        <v>659</v>
      </c>
      <c r="C366" s="21"/>
      <c r="D366" s="21"/>
      <c r="E366" s="145" t="str">
        <f t="shared" si="40"/>
        <v>No</v>
      </c>
      <c r="F366" s="145" t="str">
        <f t="shared" si="41"/>
        <v>No</v>
      </c>
      <c r="G366" s="146"/>
      <c r="H366" s="146"/>
      <c r="I366" s="147" t="str">
        <f t="shared" si="42"/>
        <v>No</v>
      </c>
      <c r="J366" s="146"/>
      <c r="K366" s="147" t="str">
        <f t="shared" si="43"/>
        <v>Yes</v>
      </c>
      <c r="L366" s="147"/>
      <c r="M366" s="147">
        <f t="shared" si="44"/>
        <v>0</v>
      </c>
      <c r="N366" s="147">
        <f t="shared" si="45"/>
        <v>0</v>
      </c>
      <c r="O366" s="147"/>
      <c r="P366" s="146"/>
      <c r="Q366" s="149">
        <f t="shared" si="46"/>
        <v>0</v>
      </c>
      <c r="R366" s="149">
        <f t="shared" si="47"/>
        <v>0</v>
      </c>
    </row>
    <row r="367" spans="1:18" s="4" customFormat="1" x14ac:dyDescent="0.25">
      <c r="A367" s="1" t="s">
        <v>419</v>
      </c>
      <c r="B367" s="160" t="s">
        <v>659</v>
      </c>
      <c r="C367" s="21"/>
      <c r="D367" s="21"/>
      <c r="E367" s="145" t="str">
        <f t="shared" si="40"/>
        <v>No</v>
      </c>
      <c r="F367" s="145" t="str">
        <f t="shared" si="41"/>
        <v>No</v>
      </c>
      <c r="G367" s="146"/>
      <c r="H367" s="146"/>
      <c r="I367" s="147" t="str">
        <f t="shared" si="42"/>
        <v>No</v>
      </c>
      <c r="J367" s="146"/>
      <c r="K367" s="147" t="str">
        <f t="shared" si="43"/>
        <v>Yes</v>
      </c>
      <c r="L367" s="147"/>
      <c r="M367" s="147">
        <f t="shared" si="44"/>
        <v>0</v>
      </c>
      <c r="N367" s="147">
        <f t="shared" si="45"/>
        <v>0</v>
      </c>
      <c r="O367" s="147"/>
      <c r="P367" s="146"/>
      <c r="Q367" s="149">
        <f t="shared" si="46"/>
        <v>0</v>
      </c>
      <c r="R367" s="149">
        <f t="shared" si="47"/>
        <v>0</v>
      </c>
    </row>
    <row r="368" spans="1:18" s="4" customFormat="1" x14ac:dyDescent="0.25">
      <c r="A368" s="1" t="s">
        <v>420</v>
      </c>
      <c r="B368" s="160" t="s">
        <v>659</v>
      </c>
      <c r="C368" s="21"/>
      <c r="D368" s="21"/>
      <c r="E368" s="145" t="str">
        <f t="shared" si="40"/>
        <v>No</v>
      </c>
      <c r="F368" s="145" t="str">
        <f t="shared" si="41"/>
        <v>No</v>
      </c>
      <c r="G368" s="146"/>
      <c r="H368" s="146"/>
      <c r="I368" s="147" t="str">
        <f t="shared" si="42"/>
        <v>No</v>
      </c>
      <c r="J368" s="146"/>
      <c r="K368" s="147" t="str">
        <f t="shared" si="43"/>
        <v>Yes</v>
      </c>
      <c r="L368" s="147"/>
      <c r="M368" s="147">
        <f t="shared" si="44"/>
        <v>0</v>
      </c>
      <c r="N368" s="147">
        <f t="shared" si="45"/>
        <v>0</v>
      </c>
      <c r="O368" s="147"/>
      <c r="P368" s="146"/>
      <c r="Q368" s="149">
        <f t="shared" si="46"/>
        <v>0</v>
      </c>
      <c r="R368" s="149">
        <f t="shared" si="47"/>
        <v>0</v>
      </c>
    </row>
    <row r="369" spans="1:18" s="4" customFormat="1" x14ac:dyDescent="0.25">
      <c r="A369" s="1" t="s">
        <v>421</v>
      </c>
      <c r="B369" s="160" t="s">
        <v>659</v>
      </c>
      <c r="C369" s="21"/>
      <c r="D369" s="21"/>
      <c r="E369" s="145" t="str">
        <f t="shared" si="40"/>
        <v>No</v>
      </c>
      <c r="F369" s="145" t="str">
        <f t="shared" si="41"/>
        <v>No</v>
      </c>
      <c r="G369" s="146"/>
      <c r="H369" s="146"/>
      <c r="I369" s="147" t="str">
        <f t="shared" si="42"/>
        <v>No</v>
      </c>
      <c r="J369" s="146"/>
      <c r="K369" s="147" t="str">
        <f t="shared" si="43"/>
        <v>Yes</v>
      </c>
      <c r="L369" s="147"/>
      <c r="M369" s="147">
        <f t="shared" si="44"/>
        <v>0</v>
      </c>
      <c r="N369" s="147">
        <f t="shared" si="45"/>
        <v>0</v>
      </c>
      <c r="O369" s="147"/>
      <c r="P369" s="146"/>
      <c r="Q369" s="149">
        <f t="shared" si="46"/>
        <v>0</v>
      </c>
      <c r="R369" s="149">
        <f t="shared" si="47"/>
        <v>0</v>
      </c>
    </row>
    <row r="370" spans="1:18" s="4" customFormat="1" x14ac:dyDescent="0.25">
      <c r="A370" s="1" t="s">
        <v>422</v>
      </c>
      <c r="B370" s="160" t="s">
        <v>659</v>
      </c>
      <c r="C370" s="21"/>
      <c r="D370" s="21"/>
      <c r="E370" s="145" t="str">
        <f t="shared" si="40"/>
        <v>No</v>
      </c>
      <c r="F370" s="145" t="str">
        <f t="shared" si="41"/>
        <v>No</v>
      </c>
      <c r="G370" s="146"/>
      <c r="H370" s="146"/>
      <c r="I370" s="147" t="str">
        <f t="shared" si="42"/>
        <v>No</v>
      </c>
      <c r="J370" s="146"/>
      <c r="K370" s="147" t="str">
        <f t="shared" si="43"/>
        <v>Yes</v>
      </c>
      <c r="L370" s="147"/>
      <c r="M370" s="147">
        <f t="shared" si="44"/>
        <v>0</v>
      </c>
      <c r="N370" s="147">
        <f t="shared" si="45"/>
        <v>0</v>
      </c>
      <c r="O370" s="147"/>
      <c r="P370" s="146"/>
      <c r="Q370" s="149">
        <f t="shared" si="46"/>
        <v>0</v>
      </c>
      <c r="R370" s="149">
        <f t="shared" si="47"/>
        <v>0</v>
      </c>
    </row>
    <row r="371" spans="1:18" s="4" customFormat="1" x14ac:dyDescent="0.25">
      <c r="A371" s="1" t="s">
        <v>423</v>
      </c>
      <c r="B371" s="160" t="s">
        <v>659</v>
      </c>
      <c r="C371" s="21"/>
      <c r="D371" s="21"/>
      <c r="E371" s="145" t="str">
        <f t="shared" si="40"/>
        <v>No</v>
      </c>
      <c r="F371" s="145" t="str">
        <f t="shared" si="41"/>
        <v>No</v>
      </c>
      <c r="G371" s="146"/>
      <c r="H371" s="146"/>
      <c r="I371" s="147" t="str">
        <f t="shared" si="42"/>
        <v>No</v>
      </c>
      <c r="J371" s="146"/>
      <c r="K371" s="147" t="str">
        <f t="shared" si="43"/>
        <v>Yes</v>
      </c>
      <c r="L371" s="147"/>
      <c r="M371" s="147">
        <f t="shared" si="44"/>
        <v>0</v>
      </c>
      <c r="N371" s="147">
        <f t="shared" si="45"/>
        <v>0</v>
      </c>
      <c r="O371" s="147"/>
      <c r="P371" s="146"/>
      <c r="Q371" s="149">
        <f t="shared" si="46"/>
        <v>0</v>
      </c>
      <c r="R371" s="149">
        <f t="shared" si="47"/>
        <v>0</v>
      </c>
    </row>
    <row r="372" spans="1:18" s="4" customFormat="1" x14ac:dyDescent="0.25">
      <c r="A372" s="1" t="s">
        <v>424</v>
      </c>
      <c r="B372" s="160" t="s">
        <v>659</v>
      </c>
      <c r="C372" s="21"/>
      <c r="D372" s="21"/>
      <c r="E372" s="145" t="str">
        <f t="shared" si="40"/>
        <v>No</v>
      </c>
      <c r="F372" s="145" t="str">
        <f t="shared" si="41"/>
        <v>No</v>
      </c>
      <c r="G372" s="146"/>
      <c r="H372" s="146"/>
      <c r="I372" s="147" t="str">
        <f t="shared" si="42"/>
        <v>No</v>
      </c>
      <c r="J372" s="146"/>
      <c r="K372" s="147" t="str">
        <f t="shared" si="43"/>
        <v>Yes</v>
      </c>
      <c r="L372" s="147"/>
      <c r="M372" s="147">
        <f t="shared" si="44"/>
        <v>0</v>
      </c>
      <c r="N372" s="147">
        <f t="shared" si="45"/>
        <v>0</v>
      </c>
      <c r="O372" s="147"/>
      <c r="P372" s="146"/>
      <c r="Q372" s="149">
        <f t="shared" si="46"/>
        <v>0</v>
      </c>
      <c r="R372" s="149">
        <f t="shared" si="47"/>
        <v>0</v>
      </c>
    </row>
    <row r="373" spans="1:18" s="4" customFormat="1" x14ac:dyDescent="0.25">
      <c r="A373" s="1" t="s">
        <v>425</v>
      </c>
      <c r="B373" s="160" t="s">
        <v>659</v>
      </c>
      <c r="C373" s="21"/>
      <c r="D373" s="21"/>
      <c r="E373" s="145" t="str">
        <f t="shared" si="40"/>
        <v>No</v>
      </c>
      <c r="F373" s="145" t="str">
        <f t="shared" si="41"/>
        <v>No</v>
      </c>
      <c r="G373" s="146"/>
      <c r="H373" s="146"/>
      <c r="I373" s="147" t="str">
        <f t="shared" si="42"/>
        <v>No</v>
      </c>
      <c r="J373" s="146"/>
      <c r="K373" s="147" t="str">
        <f t="shared" si="43"/>
        <v>Yes</v>
      </c>
      <c r="L373" s="147"/>
      <c r="M373" s="147">
        <f t="shared" si="44"/>
        <v>0</v>
      </c>
      <c r="N373" s="147">
        <f t="shared" si="45"/>
        <v>0</v>
      </c>
      <c r="O373" s="147"/>
      <c r="P373" s="146"/>
      <c r="Q373" s="149">
        <f t="shared" si="46"/>
        <v>0</v>
      </c>
      <c r="R373" s="149">
        <f t="shared" si="47"/>
        <v>0</v>
      </c>
    </row>
    <row r="374" spans="1:18" s="4" customFormat="1" x14ac:dyDescent="0.25">
      <c r="A374" s="1" t="s">
        <v>426</v>
      </c>
      <c r="B374" s="160" t="s">
        <v>659</v>
      </c>
      <c r="C374" s="21"/>
      <c r="D374" s="21"/>
      <c r="E374" s="145" t="str">
        <f t="shared" si="40"/>
        <v>No</v>
      </c>
      <c r="F374" s="145" t="str">
        <f t="shared" si="41"/>
        <v>No</v>
      </c>
      <c r="G374" s="146"/>
      <c r="H374" s="146"/>
      <c r="I374" s="147" t="str">
        <f t="shared" si="42"/>
        <v>No</v>
      </c>
      <c r="J374" s="146"/>
      <c r="K374" s="147" t="str">
        <f t="shared" si="43"/>
        <v>Yes</v>
      </c>
      <c r="L374" s="147"/>
      <c r="M374" s="147">
        <f t="shared" si="44"/>
        <v>0</v>
      </c>
      <c r="N374" s="147">
        <f t="shared" si="45"/>
        <v>0</v>
      </c>
      <c r="O374" s="147"/>
      <c r="P374" s="146"/>
      <c r="Q374" s="149">
        <f t="shared" si="46"/>
        <v>0</v>
      </c>
      <c r="R374" s="149">
        <f t="shared" si="47"/>
        <v>0</v>
      </c>
    </row>
    <row r="375" spans="1:18" s="4" customFormat="1" x14ac:dyDescent="0.25">
      <c r="A375" s="1" t="s">
        <v>427</v>
      </c>
      <c r="B375" s="160" t="s">
        <v>659</v>
      </c>
      <c r="C375" s="21"/>
      <c r="D375" s="21"/>
      <c r="E375" s="145" t="str">
        <f t="shared" si="40"/>
        <v>No</v>
      </c>
      <c r="F375" s="145" t="str">
        <f t="shared" si="41"/>
        <v>No</v>
      </c>
      <c r="G375" s="146"/>
      <c r="H375" s="146"/>
      <c r="I375" s="147" t="str">
        <f t="shared" si="42"/>
        <v>No</v>
      </c>
      <c r="J375" s="146"/>
      <c r="K375" s="147" t="str">
        <f t="shared" si="43"/>
        <v>Yes</v>
      </c>
      <c r="L375" s="147"/>
      <c r="M375" s="147">
        <f t="shared" si="44"/>
        <v>0</v>
      </c>
      <c r="N375" s="147">
        <f t="shared" si="45"/>
        <v>0</v>
      </c>
      <c r="O375" s="147"/>
      <c r="P375" s="146"/>
      <c r="Q375" s="149">
        <f t="shared" si="46"/>
        <v>0</v>
      </c>
      <c r="R375" s="149">
        <f t="shared" si="47"/>
        <v>0</v>
      </c>
    </row>
    <row r="376" spans="1:18" s="4" customFormat="1" x14ac:dyDescent="0.25">
      <c r="A376" s="1" t="s">
        <v>428</v>
      </c>
      <c r="B376" s="160" t="s">
        <v>659</v>
      </c>
      <c r="C376" s="21"/>
      <c r="D376" s="21"/>
      <c r="E376" s="145" t="str">
        <f t="shared" si="40"/>
        <v>No</v>
      </c>
      <c r="F376" s="145" t="str">
        <f t="shared" si="41"/>
        <v>No</v>
      </c>
      <c r="G376" s="146"/>
      <c r="H376" s="146"/>
      <c r="I376" s="147" t="str">
        <f t="shared" si="42"/>
        <v>No</v>
      </c>
      <c r="J376" s="146"/>
      <c r="K376" s="147" t="str">
        <f t="shared" si="43"/>
        <v>Yes</v>
      </c>
      <c r="L376" s="147"/>
      <c r="M376" s="147">
        <f t="shared" si="44"/>
        <v>0</v>
      </c>
      <c r="N376" s="147">
        <f t="shared" si="45"/>
        <v>0</v>
      </c>
      <c r="O376" s="147"/>
      <c r="P376" s="146"/>
      <c r="Q376" s="149">
        <f t="shared" si="46"/>
        <v>0</v>
      </c>
      <c r="R376" s="149">
        <f t="shared" si="47"/>
        <v>0</v>
      </c>
    </row>
    <row r="377" spans="1:18" s="4" customFormat="1" x14ac:dyDescent="0.25">
      <c r="A377" s="1" t="s">
        <v>429</v>
      </c>
      <c r="B377" s="160" t="s">
        <v>659</v>
      </c>
      <c r="C377" s="21"/>
      <c r="D377" s="21"/>
      <c r="E377" s="145" t="str">
        <f t="shared" si="40"/>
        <v>No</v>
      </c>
      <c r="F377" s="145" t="str">
        <f t="shared" si="41"/>
        <v>No</v>
      </c>
      <c r="G377" s="146"/>
      <c r="H377" s="146"/>
      <c r="I377" s="147" t="str">
        <f t="shared" si="42"/>
        <v>No</v>
      </c>
      <c r="J377" s="146"/>
      <c r="K377" s="147" t="str">
        <f t="shared" si="43"/>
        <v>Yes</v>
      </c>
      <c r="L377" s="147"/>
      <c r="M377" s="147">
        <f t="shared" si="44"/>
        <v>0</v>
      </c>
      <c r="N377" s="147">
        <f t="shared" si="45"/>
        <v>0</v>
      </c>
      <c r="O377" s="147"/>
      <c r="P377" s="146"/>
      <c r="Q377" s="149">
        <f t="shared" si="46"/>
        <v>0</v>
      </c>
      <c r="R377" s="149">
        <f t="shared" si="47"/>
        <v>0</v>
      </c>
    </row>
    <row r="378" spans="1:18" s="4" customFormat="1" x14ac:dyDescent="0.25">
      <c r="A378" s="1" t="s">
        <v>430</v>
      </c>
      <c r="B378" s="160" t="s">
        <v>659</v>
      </c>
      <c r="C378" s="21"/>
      <c r="D378" s="21"/>
      <c r="E378" s="145" t="str">
        <f t="shared" si="40"/>
        <v>No</v>
      </c>
      <c r="F378" s="145" t="str">
        <f t="shared" si="41"/>
        <v>No</v>
      </c>
      <c r="G378" s="146"/>
      <c r="H378" s="146"/>
      <c r="I378" s="147" t="str">
        <f t="shared" si="42"/>
        <v>No</v>
      </c>
      <c r="J378" s="146"/>
      <c r="K378" s="147" t="str">
        <f t="shared" si="43"/>
        <v>Yes</v>
      </c>
      <c r="L378" s="147"/>
      <c r="M378" s="147">
        <f t="shared" si="44"/>
        <v>0</v>
      </c>
      <c r="N378" s="147">
        <f t="shared" si="45"/>
        <v>0</v>
      </c>
      <c r="O378" s="147"/>
      <c r="P378" s="146"/>
      <c r="Q378" s="149">
        <f t="shared" si="46"/>
        <v>0</v>
      </c>
      <c r="R378" s="149">
        <f t="shared" si="47"/>
        <v>0</v>
      </c>
    </row>
    <row r="379" spans="1:18" s="4" customFormat="1" x14ac:dyDescent="0.25">
      <c r="A379" s="1" t="s">
        <v>431</v>
      </c>
      <c r="B379" s="160" t="s">
        <v>659</v>
      </c>
      <c r="C379" s="21"/>
      <c r="D379" s="21"/>
      <c r="E379" s="145" t="str">
        <f t="shared" si="40"/>
        <v>No</v>
      </c>
      <c r="F379" s="145" t="str">
        <f t="shared" si="41"/>
        <v>No</v>
      </c>
      <c r="G379" s="146"/>
      <c r="H379" s="146"/>
      <c r="I379" s="147" t="str">
        <f t="shared" si="42"/>
        <v>No</v>
      </c>
      <c r="J379" s="146"/>
      <c r="K379" s="147" t="str">
        <f t="shared" si="43"/>
        <v>Yes</v>
      </c>
      <c r="L379" s="147"/>
      <c r="M379" s="147">
        <f t="shared" si="44"/>
        <v>0</v>
      </c>
      <c r="N379" s="147">
        <f t="shared" si="45"/>
        <v>0</v>
      </c>
      <c r="O379" s="147"/>
      <c r="P379" s="146"/>
      <c r="Q379" s="149">
        <f t="shared" si="46"/>
        <v>0</v>
      </c>
      <c r="R379" s="149">
        <f t="shared" si="47"/>
        <v>0</v>
      </c>
    </row>
    <row r="380" spans="1:18" s="4" customFormat="1" x14ac:dyDescent="0.25">
      <c r="A380" s="1" t="s">
        <v>432</v>
      </c>
      <c r="B380" s="160" t="s">
        <v>659</v>
      </c>
      <c r="C380" s="21"/>
      <c r="D380" s="21"/>
      <c r="E380" s="145" t="str">
        <f t="shared" si="40"/>
        <v>No</v>
      </c>
      <c r="F380" s="145" t="str">
        <f t="shared" si="41"/>
        <v>No</v>
      </c>
      <c r="G380" s="146"/>
      <c r="H380" s="146"/>
      <c r="I380" s="147" t="str">
        <f t="shared" si="42"/>
        <v>No</v>
      </c>
      <c r="J380" s="146"/>
      <c r="K380" s="147" t="str">
        <f t="shared" si="43"/>
        <v>Yes</v>
      </c>
      <c r="L380" s="147"/>
      <c r="M380" s="147">
        <f t="shared" si="44"/>
        <v>0</v>
      </c>
      <c r="N380" s="147">
        <f t="shared" si="45"/>
        <v>0</v>
      </c>
      <c r="O380" s="147"/>
      <c r="P380" s="146"/>
      <c r="Q380" s="149">
        <f t="shared" si="46"/>
        <v>0</v>
      </c>
      <c r="R380" s="149">
        <f t="shared" si="47"/>
        <v>0</v>
      </c>
    </row>
    <row r="381" spans="1:18" s="4" customFormat="1" x14ac:dyDescent="0.25">
      <c r="A381" s="1" t="s">
        <v>433</v>
      </c>
      <c r="B381" s="160" t="s">
        <v>659</v>
      </c>
      <c r="C381" s="21"/>
      <c r="D381" s="21"/>
      <c r="E381" s="145" t="str">
        <f t="shared" si="40"/>
        <v>No</v>
      </c>
      <c r="F381" s="145" t="str">
        <f t="shared" si="41"/>
        <v>No</v>
      </c>
      <c r="G381" s="146"/>
      <c r="H381" s="146"/>
      <c r="I381" s="147" t="str">
        <f t="shared" si="42"/>
        <v>No</v>
      </c>
      <c r="J381" s="146"/>
      <c r="K381" s="147" t="str">
        <f t="shared" si="43"/>
        <v>Yes</v>
      </c>
      <c r="L381" s="147"/>
      <c r="M381" s="147">
        <f t="shared" si="44"/>
        <v>0</v>
      </c>
      <c r="N381" s="147">
        <f t="shared" si="45"/>
        <v>0</v>
      </c>
      <c r="O381" s="147"/>
      <c r="P381" s="146"/>
      <c r="Q381" s="149">
        <f t="shared" si="46"/>
        <v>0</v>
      </c>
      <c r="R381" s="149">
        <f t="shared" si="47"/>
        <v>0</v>
      </c>
    </row>
    <row r="382" spans="1:18" s="4" customFormat="1" x14ac:dyDescent="0.25">
      <c r="A382" s="1" t="s">
        <v>434</v>
      </c>
      <c r="B382" s="160" t="s">
        <v>659</v>
      </c>
      <c r="C382" s="21"/>
      <c r="D382" s="21"/>
      <c r="E382" s="145" t="str">
        <f t="shared" si="40"/>
        <v>No</v>
      </c>
      <c r="F382" s="145" t="str">
        <f t="shared" si="41"/>
        <v>No</v>
      </c>
      <c r="G382" s="146"/>
      <c r="H382" s="146"/>
      <c r="I382" s="147" t="str">
        <f t="shared" si="42"/>
        <v>No</v>
      </c>
      <c r="J382" s="146"/>
      <c r="K382" s="147" t="str">
        <f t="shared" si="43"/>
        <v>Yes</v>
      </c>
      <c r="L382" s="147"/>
      <c r="M382" s="147">
        <f t="shared" si="44"/>
        <v>0</v>
      </c>
      <c r="N382" s="147">
        <f t="shared" si="45"/>
        <v>0</v>
      </c>
      <c r="O382" s="147"/>
      <c r="P382" s="146"/>
      <c r="Q382" s="149">
        <f t="shared" si="46"/>
        <v>0</v>
      </c>
      <c r="R382" s="149">
        <f t="shared" si="47"/>
        <v>0</v>
      </c>
    </row>
    <row r="383" spans="1:18" s="4" customFormat="1" x14ac:dyDescent="0.25">
      <c r="A383" s="1" t="s">
        <v>435</v>
      </c>
      <c r="B383" s="160" t="s">
        <v>659</v>
      </c>
      <c r="C383" s="21"/>
      <c r="D383" s="21"/>
      <c r="E383" s="145" t="str">
        <f t="shared" si="40"/>
        <v>No</v>
      </c>
      <c r="F383" s="145" t="str">
        <f t="shared" si="41"/>
        <v>No</v>
      </c>
      <c r="G383" s="146"/>
      <c r="H383" s="146"/>
      <c r="I383" s="147" t="str">
        <f t="shared" si="42"/>
        <v>No</v>
      </c>
      <c r="J383" s="146"/>
      <c r="K383" s="147" t="str">
        <f t="shared" si="43"/>
        <v>Yes</v>
      </c>
      <c r="L383" s="147"/>
      <c r="M383" s="147">
        <f t="shared" si="44"/>
        <v>0</v>
      </c>
      <c r="N383" s="147">
        <f t="shared" si="45"/>
        <v>0</v>
      </c>
      <c r="O383" s="147"/>
      <c r="P383" s="146"/>
      <c r="Q383" s="149">
        <f t="shared" si="46"/>
        <v>0</v>
      </c>
      <c r="R383" s="149">
        <f t="shared" si="47"/>
        <v>0</v>
      </c>
    </row>
    <row r="384" spans="1:18" s="4" customFormat="1" x14ac:dyDescent="0.25">
      <c r="A384" s="1" t="s">
        <v>436</v>
      </c>
      <c r="B384" s="160" t="s">
        <v>659</v>
      </c>
      <c r="C384" s="21"/>
      <c r="D384" s="21"/>
      <c r="E384" s="145" t="str">
        <f t="shared" si="40"/>
        <v>No</v>
      </c>
      <c r="F384" s="145" t="str">
        <f t="shared" si="41"/>
        <v>No</v>
      </c>
      <c r="G384" s="146"/>
      <c r="H384" s="146"/>
      <c r="I384" s="147" t="str">
        <f t="shared" si="42"/>
        <v>No</v>
      </c>
      <c r="J384" s="146"/>
      <c r="K384" s="147" t="str">
        <f t="shared" si="43"/>
        <v>Yes</v>
      </c>
      <c r="L384" s="147"/>
      <c r="M384" s="147">
        <f t="shared" si="44"/>
        <v>0</v>
      </c>
      <c r="N384" s="147">
        <f t="shared" si="45"/>
        <v>0</v>
      </c>
      <c r="O384" s="147"/>
      <c r="P384" s="146"/>
      <c r="Q384" s="149">
        <f t="shared" si="46"/>
        <v>0</v>
      </c>
      <c r="R384" s="149">
        <f t="shared" si="47"/>
        <v>0</v>
      </c>
    </row>
    <row r="385" spans="1:18" s="4" customFormat="1" x14ac:dyDescent="0.25">
      <c r="A385" s="1" t="s">
        <v>437</v>
      </c>
      <c r="B385" s="160" t="s">
        <v>659</v>
      </c>
      <c r="C385" s="21"/>
      <c r="D385" s="21"/>
      <c r="E385" s="145" t="str">
        <f t="shared" si="40"/>
        <v>No</v>
      </c>
      <c r="F385" s="145" t="str">
        <f t="shared" si="41"/>
        <v>No</v>
      </c>
      <c r="G385" s="146"/>
      <c r="H385" s="146"/>
      <c r="I385" s="147" t="str">
        <f t="shared" si="42"/>
        <v>No</v>
      </c>
      <c r="J385" s="146"/>
      <c r="K385" s="147" t="str">
        <f t="shared" si="43"/>
        <v>Yes</v>
      </c>
      <c r="L385" s="147"/>
      <c r="M385" s="147">
        <f t="shared" si="44"/>
        <v>0</v>
      </c>
      <c r="N385" s="147">
        <f t="shared" si="45"/>
        <v>0</v>
      </c>
      <c r="O385" s="147"/>
      <c r="P385" s="146"/>
      <c r="Q385" s="149">
        <f t="shared" si="46"/>
        <v>0</v>
      </c>
      <c r="R385" s="149">
        <f t="shared" si="47"/>
        <v>0</v>
      </c>
    </row>
    <row r="386" spans="1:18" s="4" customFormat="1" x14ac:dyDescent="0.25">
      <c r="A386" s="1" t="s">
        <v>438</v>
      </c>
      <c r="B386" s="160" t="s">
        <v>659</v>
      </c>
      <c r="C386" s="21"/>
      <c r="D386" s="21"/>
      <c r="E386" s="145" t="str">
        <f t="shared" si="40"/>
        <v>No</v>
      </c>
      <c r="F386" s="145" t="str">
        <f t="shared" si="41"/>
        <v>No</v>
      </c>
      <c r="G386" s="146"/>
      <c r="H386" s="146"/>
      <c r="I386" s="147" t="str">
        <f t="shared" si="42"/>
        <v>No</v>
      </c>
      <c r="J386" s="146"/>
      <c r="K386" s="147" t="str">
        <f t="shared" si="43"/>
        <v>Yes</v>
      </c>
      <c r="L386" s="147"/>
      <c r="M386" s="147">
        <f t="shared" si="44"/>
        <v>0</v>
      </c>
      <c r="N386" s="147">
        <f t="shared" si="45"/>
        <v>0</v>
      </c>
      <c r="O386" s="147"/>
      <c r="P386" s="146"/>
      <c r="Q386" s="149">
        <f t="shared" si="46"/>
        <v>0</v>
      </c>
      <c r="R386" s="149">
        <f t="shared" si="47"/>
        <v>0</v>
      </c>
    </row>
    <row r="387" spans="1:18" s="4" customFormat="1" x14ac:dyDescent="0.25">
      <c r="A387" s="1" t="s">
        <v>439</v>
      </c>
      <c r="B387" s="160" t="s">
        <v>659</v>
      </c>
      <c r="C387" s="21"/>
      <c r="D387" s="21"/>
      <c r="E387" s="145" t="str">
        <f t="shared" si="40"/>
        <v>No</v>
      </c>
      <c r="F387" s="145" t="str">
        <f t="shared" si="41"/>
        <v>No</v>
      </c>
      <c r="G387" s="146"/>
      <c r="H387" s="146"/>
      <c r="I387" s="147" t="str">
        <f t="shared" si="42"/>
        <v>No</v>
      </c>
      <c r="J387" s="146"/>
      <c r="K387" s="147" t="str">
        <f t="shared" si="43"/>
        <v>Yes</v>
      </c>
      <c r="L387" s="147"/>
      <c r="M387" s="147">
        <f t="shared" si="44"/>
        <v>0</v>
      </c>
      <c r="N387" s="147">
        <f t="shared" si="45"/>
        <v>0</v>
      </c>
      <c r="O387" s="147"/>
      <c r="P387" s="146"/>
      <c r="Q387" s="149">
        <f t="shared" si="46"/>
        <v>0</v>
      </c>
      <c r="R387" s="149">
        <f t="shared" si="47"/>
        <v>0</v>
      </c>
    </row>
    <row r="388" spans="1:18" s="4" customFormat="1" x14ac:dyDescent="0.25">
      <c r="A388" s="1" t="s">
        <v>440</v>
      </c>
      <c r="B388" s="160" t="s">
        <v>659</v>
      </c>
      <c r="C388" s="21"/>
      <c r="D388" s="21"/>
      <c r="E388" s="145" t="str">
        <f t="shared" si="40"/>
        <v>No</v>
      </c>
      <c r="F388" s="145" t="str">
        <f t="shared" si="41"/>
        <v>No</v>
      </c>
      <c r="G388" s="146"/>
      <c r="H388" s="146"/>
      <c r="I388" s="147" t="str">
        <f t="shared" si="42"/>
        <v>No</v>
      </c>
      <c r="J388" s="146"/>
      <c r="K388" s="147" t="str">
        <f t="shared" si="43"/>
        <v>Yes</v>
      </c>
      <c r="L388" s="147"/>
      <c r="M388" s="147">
        <f t="shared" si="44"/>
        <v>0</v>
      </c>
      <c r="N388" s="147">
        <f t="shared" si="45"/>
        <v>0</v>
      </c>
      <c r="O388" s="147"/>
      <c r="P388" s="146"/>
      <c r="Q388" s="149">
        <f t="shared" si="46"/>
        <v>0</v>
      </c>
      <c r="R388" s="149">
        <f t="shared" si="47"/>
        <v>0</v>
      </c>
    </row>
    <row r="389" spans="1:18" s="4" customFormat="1" x14ac:dyDescent="0.25">
      <c r="A389" s="1" t="s">
        <v>441</v>
      </c>
      <c r="B389" s="160" t="s">
        <v>659</v>
      </c>
      <c r="C389" s="21"/>
      <c r="D389" s="21"/>
      <c r="E389" s="145" t="str">
        <f t="shared" si="40"/>
        <v>No</v>
      </c>
      <c r="F389" s="145" t="str">
        <f t="shared" si="41"/>
        <v>No</v>
      </c>
      <c r="G389" s="146"/>
      <c r="H389" s="146"/>
      <c r="I389" s="147" t="str">
        <f t="shared" si="42"/>
        <v>No</v>
      </c>
      <c r="J389" s="146"/>
      <c r="K389" s="147" t="str">
        <f t="shared" si="43"/>
        <v>Yes</v>
      </c>
      <c r="L389" s="147"/>
      <c r="M389" s="147">
        <f t="shared" si="44"/>
        <v>0</v>
      </c>
      <c r="N389" s="147">
        <f t="shared" si="45"/>
        <v>0</v>
      </c>
      <c r="O389" s="147"/>
      <c r="P389" s="146"/>
      <c r="Q389" s="149">
        <f t="shared" si="46"/>
        <v>0</v>
      </c>
      <c r="R389" s="149">
        <f t="shared" si="47"/>
        <v>0</v>
      </c>
    </row>
    <row r="390" spans="1:18" s="4" customFormat="1" x14ac:dyDescent="0.25">
      <c r="A390" s="1" t="s">
        <v>442</v>
      </c>
      <c r="B390" s="160" t="s">
        <v>659</v>
      </c>
      <c r="C390" s="21"/>
      <c r="D390" s="21"/>
      <c r="E390" s="145" t="str">
        <f t="shared" si="40"/>
        <v>No</v>
      </c>
      <c r="F390" s="145" t="str">
        <f t="shared" si="41"/>
        <v>No</v>
      </c>
      <c r="G390" s="146"/>
      <c r="H390" s="146"/>
      <c r="I390" s="147" t="str">
        <f t="shared" si="42"/>
        <v>No</v>
      </c>
      <c r="J390" s="146"/>
      <c r="K390" s="147" t="str">
        <f t="shared" si="43"/>
        <v>Yes</v>
      </c>
      <c r="L390" s="147"/>
      <c r="M390" s="147">
        <f t="shared" si="44"/>
        <v>0</v>
      </c>
      <c r="N390" s="147">
        <f t="shared" si="45"/>
        <v>0</v>
      </c>
      <c r="O390" s="147"/>
      <c r="P390" s="146"/>
      <c r="Q390" s="149">
        <f t="shared" si="46"/>
        <v>0</v>
      </c>
      <c r="R390" s="149">
        <f t="shared" si="47"/>
        <v>0</v>
      </c>
    </row>
    <row r="391" spans="1:18" s="4" customFormat="1" x14ac:dyDescent="0.25">
      <c r="A391" s="1" t="s">
        <v>443</v>
      </c>
      <c r="B391" s="160" t="s">
        <v>659</v>
      </c>
      <c r="C391" s="21"/>
      <c r="D391" s="21"/>
      <c r="E391" s="145" t="str">
        <f t="shared" si="40"/>
        <v>No</v>
      </c>
      <c r="F391" s="145" t="str">
        <f t="shared" si="41"/>
        <v>No</v>
      </c>
      <c r="G391" s="146"/>
      <c r="H391" s="146"/>
      <c r="I391" s="147" t="str">
        <f t="shared" si="42"/>
        <v>No</v>
      </c>
      <c r="J391" s="146"/>
      <c r="K391" s="147" t="str">
        <f t="shared" si="43"/>
        <v>Yes</v>
      </c>
      <c r="L391" s="147"/>
      <c r="M391" s="147">
        <f t="shared" si="44"/>
        <v>0</v>
      </c>
      <c r="N391" s="147">
        <f t="shared" si="45"/>
        <v>0</v>
      </c>
      <c r="O391" s="147"/>
      <c r="P391" s="146"/>
      <c r="Q391" s="149">
        <f t="shared" si="46"/>
        <v>0</v>
      </c>
      <c r="R391" s="149">
        <f t="shared" si="47"/>
        <v>0</v>
      </c>
    </row>
    <row r="392" spans="1:18" s="4" customFormat="1" x14ac:dyDescent="0.25">
      <c r="A392" s="1" t="s">
        <v>444</v>
      </c>
      <c r="B392" s="160" t="s">
        <v>659</v>
      </c>
      <c r="C392" s="21"/>
      <c r="D392" s="21"/>
      <c r="E392" s="145" t="str">
        <f t="shared" si="40"/>
        <v>No</v>
      </c>
      <c r="F392" s="145" t="str">
        <f t="shared" si="41"/>
        <v>No</v>
      </c>
      <c r="G392" s="146"/>
      <c r="H392" s="146"/>
      <c r="I392" s="147" t="str">
        <f t="shared" si="42"/>
        <v>No</v>
      </c>
      <c r="J392" s="146"/>
      <c r="K392" s="147" t="str">
        <f t="shared" si="43"/>
        <v>Yes</v>
      </c>
      <c r="L392" s="147"/>
      <c r="M392" s="147">
        <f t="shared" si="44"/>
        <v>0</v>
      </c>
      <c r="N392" s="147">
        <f t="shared" si="45"/>
        <v>0</v>
      </c>
      <c r="O392" s="147"/>
      <c r="P392" s="146"/>
      <c r="Q392" s="149">
        <f t="shared" si="46"/>
        <v>0</v>
      </c>
      <c r="R392" s="149">
        <f t="shared" si="47"/>
        <v>0</v>
      </c>
    </row>
    <row r="393" spans="1:18" s="4" customFormat="1" x14ac:dyDescent="0.25">
      <c r="A393" s="1" t="s">
        <v>445</v>
      </c>
      <c r="B393" s="160" t="s">
        <v>659</v>
      </c>
      <c r="C393" s="21"/>
      <c r="D393" s="21"/>
      <c r="E393" s="145" t="str">
        <f t="shared" si="40"/>
        <v>No</v>
      </c>
      <c r="F393" s="145" t="str">
        <f t="shared" si="41"/>
        <v>No</v>
      </c>
      <c r="G393" s="146"/>
      <c r="H393" s="146"/>
      <c r="I393" s="147" t="str">
        <f t="shared" si="42"/>
        <v>No</v>
      </c>
      <c r="J393" s="146"/>
      <c r="K393" s="147" t="str">
        <f t="shared" si="43"/>
        <v>Yes</v>
      </c>
      <c r="L393" s="147"/>
      <c r="M393" s="147">
        <f t="shared" si="44"/>
        <v>0</v>
      </c>
      <c r="N393" s="147">
        <f t="shared" si="45"/>
        <v>0</v>
      </c>
      <c r="O393" s="147"/>
      <c r="P393" s="146"/>
      <c r="Q393" s="149">
        <f t="shared" si="46"/>
        <v>0</v>
      </c>
      <c r="R393" s="149">
        <f t="shared" si="47"/>
        <v>0</v>
      </c>
    </row>
    <row r="394" spans="1:18" s="4" customFormat="1" x14ac:dyDescent="0.25">
      <c r="A394" s="1" t="s">
        <v>446</v>
      </c>
      <c r="B394" s="160" t="s">
        <v>659</v>
      </c>
      <c r="C394" s="21"/>
      <c r="D394" s="21"/>
      <c r="E394" s="145" t="str">
        <f t="shared" si="40"/>
        <v>No</v>
      </c>
      <c r="F394" s="145" t="str">
        <f t="shared" si="41"/>
        <v>No</v>
      </c>
      <c r="G394" s="146"/>
      <c r="H394" s="146"/>
      <c r="I394" s="147" t="str">
        <f t="shared" si="42"/>
        <v>No</v>
      </c>
      <c r="J394" s="146"/>
      <c r="K394" s="147" t="str">
        <f t="shared" si="43"/>
        <v>Yes</v>
      </c>
      <c r="L394" s="147"/>
      <c r="M394" s="147">
        <f t="shared" si="44"/>
        <v>0</v>
      </c>
      <c r="N394" s="147">
        <f t="shared" si="45"/>
        <v>0</v>
      </c>
      <c r="O394" s="147"/>
      <c r="P394" s="146"/>
      <c r="Q394" s="149">
        <f t="shared" si="46"/>
        <v>0</v>
      </c>
      <c r="R394" s="149">
        <f t="shared" si="47"/>
        <v>0</v>
      </c>
    </row>
    <row r="395" spans="1:18" s="4" customFormat="1" x14ac:dyDescent="0.25">
      <c r="A395" s="1" t="s">
        <v>447</v>
      </c>
      <c r="B395" s="160" t="s">
        <v>659</v>
      </c>
      <c r="C395" s="21"/>
      <c r="D395" s="21"/>
      <c r="E395" s="145" t="str">
        <f t="shared" si="40"/>
        <v>No</v>
      </c>
      <c r="F395" s="145" t="str">
        <f t="shared" si="41"/>
        <v>No</v>
      </c>
      <c r="G395" s="146"/>
      <c r="H395" s="146"/>
      <c r="I395" s="147" t="str">
        <f t="shared" si="42"/>
        <v>No</v>
      </c>
      <c r="J395" s="146"/>
      <c r="K395" s="147" t="str">
        <f t="shared" si="43"/>
        <v>Yes</v>
      </c>
      <c r="L395" s="147"/>
      <c r="M395" s="147">
        <f t="shared" si="44"/>
        <v>0</v>
      </c>
      <c r="N395" s="147">
        <f t="shared" si="45"/>
        <v>0</v>
      </c>
      <c r="O395" s="147"/>
      <c r="P395" s="146"/>
      <c r="Q395" s="149">
        <f t="shared" si="46"/>
        <v>0</v>
      </c>
      <c r="R395" s="149">
        <f t="shared" si="47"/>
        <v>0</v>
      </c>
    </row>
    <row r="396" spans="1:18" s="4" customFormat="1" x14ac:dyDescent="0.25">
      <c r="A396" s="1" t="s">
        <v>448</v>
      </c>
      <c r="B396" s="160" t="s">
        <v>659</v>
      </c>
      <c r="C396" s="21"/>
      <c r="D396" s="21"/>
      <c r="E396" s="145" t="str">
        <f t="shared" si="40"/>
        <v>No</v>
      </c>
      <c r="F396" s="145" t="str">
        <f t="shared" si="41"/>
        <v>No</v>
      </c>
      <c r="G396" s="146"/>
      <c r="H396" s="146"/>
      <c r="I396" s="147" t="str">
        <f t="shared" si="42"/>
        <v>No</v>
      </c>
      <c r="J396" s="146"/>
      <c r="K396" s="147" t="str">
        <f t="shared" si="43"/>
        <v>Yes</v>
      </c>
      <c r="L396" s="147"/>
      <c r="M396" s="147">
        <f t="shared" si="44"/>
        <v>0</v>
      </c>
      <c r="N396" s="147">
        <f t="shared" si="45"/>
        <v>0</v>
      </c>
      <c r="O396" s="147"/>
      <c r="P396" s="146"/>
      <c r="Q396" s="149">
        <f t="shared" si="46"/>
        <v>0</v>
      </c>
      <c r="R396" s="149">
        <f t="shared" si="47"/>
        <v>0</v>
      </c>
    </row>
    <row r="397" spans="1:18" s="4" customFormat="1" x14ac:dyDescent="0.25">
      <c r="A397" s="1" t="s">
        <v>449</v>
      </c>
      <c r="B397" s="160" t="s">
        <v>659</v>
      </c>
      <c r="C397" s="21"/>
      <c r="D397" s="21"/>
      <c r="E397" s="145" t="str">
        <f t="shared" si="40"/>
        <v>No</v>
      </c>
      <c r="F397" s="145" t="str">
        <f t="shared" si="41"/>
        <v>No</v>
      </c>
      <c r="G397" s="146"/>
      <c r="H397" s="146"/>
      <c r="I397" s="147" t="str">
        <f t="shared" si="42"/>
        <v>No</v>
      </c>
      <c r="J397" s="146"/>
      <c r="K397" s="147" t="str">
        <f t="shared" si="43"/>
        <v>Yes</v>
      </c>
      <c r="L397" s="147"/>
      <c r="M397" s="147">
        <f t="shared" si="44"/>
        <v>0</v>
      </c>
      <c r="N397" s="147">
        <f t="shared" si="45"/>
        <v>0</v>
      </c>
      <c r="O397" s="147"/>
      <c r="P397" s="146"/>
      <c r="Q397" s="149">
        <f t="shared" si="46"/>
        <v>0</v>
      </c>
      <c r="R397" s="149">
        <f t="shared" si="47"/>
        <v>0</v>
      </c>
    </row>
    <row r="398" spans="1:18" s="4" customFormat="1" x14ac:dyDescent="0.25">
      <c r="A398" s="1" t="s">
        <v>450</v>
      </c>
      <c r="B398" s="160" t="s">
        <v>659</v>
      </c>
      <c r="C398" s="21"/>
      <c r="D398" s="21"/>
      <c r="E398" s="145" t="str">
        <f t="shared" si="40"/>
        <v>No</v>
      </c>
      <c r="F398" s="145" t="str">
        <f t="shared" si="41"/>
        <v>No</v>
      </c>
      <c r="G398" s="146"/>
      <c r="H398" s="146"/>
      <c r="I398" s="147" t="str">
        <f t="shared" si="42"/>
        <v>No</v>
      </c>
      <c r="J398" s="146"/>
      <c r="K398" s="147" t="str">
        <f t="shared" si="43"/>
        <v>Yes</v>
      </c>
      <c r="L398" s="147"/>
      <c r="M398" s="147">
        <f t="shared" si="44"/>
        <v>0</v>
      </c>
      <c r="N398" s="147">
        <f t="shared" si="45"/>
        <v>0</v>
      </c>
      <c r="O398" s="147"/>
      <c r="P398" s="146"/>
      <c r="Q398" s="149">
        <f t="shared" si="46"/>
        <v>0</v>
      </c>
      <c r="R398" s="149">
        <f t="shared" si="47"/>
        <v>0</v>
      </c>
    </row>
    <row r="399" spans="1:18" s="4" customFormat="1" x14ac:dyDescent="0.25">
      <c r="A399" s="1" t="s">
        <v>451</v>
      </c>
      <c r="B399" s="160" t="s">
        <v>659</v>
      </c>
      <c r="C399" s="21"/>
      <c r="D399" s="21"/>
      <c r="E399" s="145" t="str">
        <f t="shared" si="40"/>
        <v>No</v>
      </c>
      <c r="F399" s="145" t="str">
        <f t="shared" si="41"/>
        <v>No</v>
      </c>
      <c r="G399" s="146"/>
      <c r="H399" s="146"/>
      <c r="I399" s="147" t="str">
        <f t="shared" si="42"/>
        <v>No</v>
      </c>
      <c r="J399" s="146"/>
      <c r="K399" s="147" t="str">
        <f t="shared" si="43"/>
        <v>Yes</v>
      </c>
      <c r="L399" s="147"/>
      <c r="M399" s="147">
        <f t="shared" si="44"/>
        <v>0</v>
      </c>
      <c r="N399" s="147">
        <f t="shared" si="45"/>
        <v>0</v>
      </c>
      <c r="O399" s="147"/>
      <c r="P399" s="146"/>
      <c r="Q399" s="149">
        <f t="shared" si="46"/>
        <v>0</v>
      </c>
      <c r="R399" s="149">
        <f t="shared" si="47"/>
        <v>0</v>
      </c>
    </row>
    <row r="400" spans="1:18" s="4" customFormat="1" x14ac:dyDescent="0.25">
      <c r="A400" s="1" t="s">
        <v>452</v>
      </c>
      <c r="B400" s="160" t="s">
        <v>659</v>
      </c>
      <c r="C400" s="21"/>
      <c r="D400" s="21"/>
      <c r="E400" s="145" t="str">
        <f t="shared" si="40"/>
        <v>No</v>
      </c>
      <c r="F400" s="145" t="str">
        <f t="shared" si="41"/>
        <v>No</v>
      </c>
      <c r="G400" s="146"/>
      <c r="H400" s="146"/>
      <c r="I400" s="147" t="str">
        <f t="shared" si="42"/>
        <v>No</v>
      </c>
      <c r="J400" s="146"/>
      <c r="K400" s="147" t="str">
        <f t="shared" si="43"/>
        <v>Yes</v>
      </c>
      <c r="L400" s="147"/>
      <c r="M400" s="147">
        <f t="shared" si="44"/>
        <v>0</v>
      </c>
      <c r="N400" s="147">
        <f t="shared" si="45"/>
        <v>0</v>
      </c>
      <c r="O400" s="147"/>
      <c r="P400" s="146"/>
      <c r="Q400" s="149">
        <f t="shared" si="46"/>
        <v>0</v>
      </c>
      <c r="R400" s="149">
        <f t="shared" si="47"/>
        <v>0</v>
      </c>
    </row>
    <row r="401" spans="1:18" s="4" customFormat="1" x14ac:dyDescent="0.25">
      <c r="A401" s="1" t="s">
        <v>453</v>
      </c>
      <c r="B401" s="160" t="s">
        <v>659</v>
      </c>
      <c r="C401" s="21"/>
      <c r="D401" s="21"/>
      <c r="E401" s="145" t="str">
        <f t="shared" si="40"/>
        <v>No</v>
      </c>
      <c r="F401" s="145" t="str">
        <f t="shared" si="41"/>
        <v>No</v>
      </c>
      <c r="G401" s="146"/>
      <c r="H401" s="146"/>
      <c r="I401" s="147" t="str">
        <f t="shared" si="42"/>
        <v>No</v>
      </c>
      <c r="J401" s="146"/>
      <c r="K401" s="147" t="str">
        <f t="shared" si="43"/>
        <v>Yes</v>
      </c>
      <c r="L401" s="147"/>
      <c r="M401" s="147">
        <f t="shared" si="44"/>
        <v>0</v>
      </c>
      <c r="N401" s="147">
        <f t="shared" si="45"/>
        <v>0</v>
      </c>
      <c r="O401" s="147"/>
      <c r="P401" s="146"/>
      <c r="Q401" s="149">
        <f t="shared" si="46"/>
        <v>0</v>
      </c>
      <c r="R401" s="149">
        <f t="shared" si="47"/>
        <v>0</v>
      </c>
    </row>
    <row r="402" spans="1:18" s="4" customFormat="1" x14ac:dyDescent="0.25">
      <c r="A402" s="1" t="s">
        <v>454</v>
      </c>
      <c r="B402" s="160" t="s">
        <v>659</v>
      </c>
      <c r="C402" s="21"/>
      <c r="D402" s="21"/>
      <c r="E402" s="145" t="str">
        <f t="shared" si="40"/>
        <v>No</v>
      </c>
      <c r="F402" s="145" t="str">
        <f t="shared" si="41"/>
        <v>No</v>
      </c>
      <c r="G402" s="146"/>
      <c r="H402" s="146"/>
      <c r="I402" s="147" t="str">
        <f t="shared" si="42"/>
        <v>No</v>
      </c>
      <c r="J402" s="146"/>
      <c r="K402" s="147" t="str">
        <f t="shared" si="43"/>
        <v>Yes</v>
      </c>
      <c r="L402" s="147"/>
      <c r="M402" s="147">
        <f t="shared" si="44"/>
        <v>0</v>
      </c>
      <c r="N402" s="147">
        <f t="shared" si="45"/>
        <v>0</v>
      </c>
      <c r="O402" s="147"/>
      <c r="P402" s="146"/>
      <c r="Q402" s="149">
        <f t="shared" si="46"/>
        <v>0</v>
      </c>
      <c r="R402" s="149">
        <f t="shared" si="47"/>
        <v>0</v>
      </c>
    </row>
    <row r="403" spans="1:18" s="4" customFormat="1" x14ac:dyDescent="0.25">
      <c r="A403" s="1" t="s">
        <v>455</v>
      </c>
      <c r="B403" s="160" t="s">
        <v>659</v>
      </c>
      <c r="C403" s="21"/>
      <c r="D403" s="21"/>
      <c r="E403" s="145" t="str">
        <f t="shared" si="40"/>
        <v>No</v>
      </c>
      <c r="F403" s="145" t="str">
        <f t="shared" si="41"/>
        <v>No</v>
      </c>
      <c r="G403" s="146"/>
      <c r="H403" s="146"/>
      <c r="I403" s="147" t="str">
        <f t="shared" si="42"/>
        <v>No</v>
      </c>
      <c r="J403" s="146"/>
      <c r="K403" s="147" t="str">
        <f t="shared" si="43"/>
        <v>Yes</v>
      </c>
      <c r="L403" s="147"/>
      <c r="M403" s="147">
        <f t="shared" si="44"/>
        <v>0</v>
      </c>
      <c r="N403" s="147">
        <f t="shared" si="45"/>
        <v>0</v>
      </c>
      <c r="O403" s="147"/>
      <c r="P403" s="146"/>
      <c r="Q403" s="149">
        <f t="shared" si="46"/>
        <v>0</v>
      </c>
      <c r="R403" s="149">
        <f t="shared" si="47"/>
        <v>0</v>
      </c>
    </row>
    <row r="404" spans="1:18" s="4" customFormat="1" x14ac:dyDescent="0.25">
      <c r="A404" s="1" t="s">
        <v>456</v>
      </c>
      <c r="B404" s="160" t="s">
        <v>659</v>
      </c>
      <c r="C404" s="21"/>
      <c r="D404" s="21"/>
      <c r="E404" s="145" t="str">
        <f t="shared" si="40"/>
        <v>No</v>
      </c>
      <c r="F404" s="145" t="str">
        <f t="shared" si="41"/>
        <v>No</v>
      </c>
      <c r="G404" s="146"/>
      <c r="H404" s="146"/>
      <c r="I404" s="147" t="str">
        <f t="shared" si="42"/>
        <v>No</v>
      </c>
      <c r="J404" s="146"/>
      <c r="K404" s="147" t="str">
        <f t="shared" si="43"/>
        <v>Yes</v>
      </c>
      <c r="L404" s="147"/>
      <c r="M404" s="147">
        <f t="shared" si="44"/>
        <v>0</v>
      </c>
      <c r="N404" s="147">
        <f t="shared" si="45"/>
        <v>0</v>
      </c>
      <c r="O404" s="147"/>
      <c r="P404" s="146"/>
      <c r="Q404" s="149">
        <f t="shared" si="46"/>
        <v>0</v>
      </c>
      <c r="R404" s="149">
        <f t="shared" si="47"/>
        <v>0</v>
      </c>
    </row>
    <row r="405" spans="1:18" s="4" customFormat="1" x14ac:dyDescent="0.25">
      <c r="A405" s="1" t="s">
        <v>457</v>
      </c>
      <c r="B405" s="160" t="s">
        <v>659</v>
      </c>
      <c r="C405" s="21"/>
      <c r="D405" s="21"/>
      <c r="E405" s="145" t="str">
        <f t="shared" si="40"/>
        <v>No</v>
      </c>
      <c r="F405" s="145" t="str">
        <f t="shared" si="41"/>
        <v>No</v>
      </c>
      <c r="G405" s="146"/>
      <c r="H405" s="146"/>
      <c r="I405" s="147" t="str">
        <f t="shared" si="42"/>
        <v>No</v>
      </c>
      <c r="J405" s="146"/>
      <c r="K405" s="147" t="str">
        <f t="shared" si="43"/>
        <v>Yes</v>
      </c>
      <c r="L405" s="147"/>
      <c r="M405" s="147">
        <f t="shared" si="44"/>
        <v>0</v>
      </c>
      <c r="N405" s="147">
        <f t="shared" si="45"/>
        <v>0</v>
      </c>
      <c r="O405" s="147"/>
      <c r="P405" s="146"/>
      <c r="Q405" s="149">
        <f t="shared" si="46"/>
        <v>0</v>
      </c>
      <c r="R405" s="149">
        <f t="shared" si="47"/>
        <v>0</v>
      </c>
    </row>
    <row r="406" spans="1:18" s="4" customFormat="1" x14ac:dyDescent="0.25">
      <c r="A406" s="1" t="s">
        <v>458</v>
      </c>
      <c r="B406" s="160" t="s">
        <v>659</v>
      </c>
      <c r="C406" s="21"/>
      <c r="D406" s="21"/>
      <c r="E406" s="145" t="str">
        <f t="shared" si="40"/>
        <v>No</v>
      </c>
      <c r="F406" s="145" t="str">
        <f t="shared" si="41"/>
        <v>No</v>
      </c>
      <c r="G406" s="146"/>
      <c r="H406" s="146"/>
      <c r="I406" s="147" t="str">
        <f t="shared" si="42"/>
        <v>No</v>
      </c>
      <c r="J406" s="146"/>
      <c r="K406" s="147" t="str">
        <f t="shared" si="43"/>
        <v>Yes</v>
      </c>
      <c r="L406" s="147"/>
      <c r="M406" s="147">
        <f t="shared" si="44"/>
        <v>0</v>
      </c>
      <c r="N406" s="147">
        <f t="shared" si="45"/>
        <v>0</v>
      </c>
      <c r="O406" s="147"/>
      <c r="P406" s="146"/>
      <c r="Q406" s="149">
        <f t="shared" si="46"/>
        <v>0</v>
      </c>
      <c r="R406" s="149">
        <f t="shared" si="47"/>
        <v>0</v>
      </c>
    </row>
    <row r="407" spans="1:18" s="4" customFormat="1" x14ac:dyDescent="0.25">
      <c r="A407" s="1" t="s">
        <v>459</v>
      </c>
      <c r="B407" s="160" t="s">
        <v>659</v>
      </c>
      <c r="C407" s="21"/>
      <c r="D407" s="21"/>
      <c r="E407" s="145" t="str">
        <f t="shared" si="40"/>
        <v>No</v>
      </c>
      <c r="F407" s="145" t="str">
        <f t="shared" si="41"/>
        <v>No</v>
      </c>
      <c r="G407" s="146"/>
      <c r="H407" s="146"/>
      <c r="I407" s="147" t="str">
        <f t="shared" si="42"/>
        <v>No</v>
      </c>
      <c r="J407" s="146"/>
      <c r="K407" s="147" t="str">
        <f t="shared" si="43"/>
        <v>Yes</v>
      </c>
      <c r="L407" s="147"/>
      <c r="M407" s="147">
        <f t="shared" si="44"/>
        <v>0</v>
      </c>
      <c r="N407" s="147">
        <f t="shared" si="45"/>
        <v>0</v>
      </c>
      <c r="O407" s="147"/>
      <c r="P407" s="146"/>
      <c r="Q407" s="149">
        <f t="shared" si="46"/>
        <v>0</v>
      </c>
      <c r="R407" s="149">
        <f t="shared" si="47"/>
        <v>0</v>
      </c>
    </row>
    <row r="408" spans="1:18" s="4" customFormat="1" x14ac:dyDescent="0.25">
      <c r="A408" s="1" t="s">
        <v>460</v>
      </c>
      <c r="B408" s="160" t="s">
        <v>659</v>
      </c>
      <c r="C408" s="21"/>
      <c r="D408" s="21"/>
      <c r="E408" s="145" t="str">
        <f t="shared" si="40"/>
        <v>No</v>
      </c>
      <c r="F408" s="145" t="str">
        <f t="shared" si="41"/>
        <v>No</v>
      </c>
      <c r="G408" s="146"/>
      <c r="H408" s="146"/>
      <c r="I408" s="147" t="str">
        <f t="shared" si="42"/>
        <v>No</v>
      </c>
      <c r="J408" s="146"/>
      <c r="K408" s="147" t="str">
        <f t="shared" si="43"/>
        <v>Yes</v>
      </c>
      <c r="L408" s="147"/>
      <c r="M408" s="147">
        <f t="shared" si="44"/>
        <v>0</v>
      </c>
      <c r="N408" s="147">
        <f t="shared" si="45"/>
        <v>0</v>
      </c>
      <c r="O408" s="147"/>
      <c r="P408" s="146"/>
      <c r="Q408" s="149">
        <f t="shared" si="46"/>
        <v>0</v>
      </c>
      <c r="R408" s="149">
        <f t="shared" si="47"/>
        <v>0</v>
      </c>
    </row>
    <row r="409" spans="1:18" s="4" customFormat="1" x14ac:dyDescent="0.25">
      <c r="A409" s="1" t="s">
        <v>461</v>
      </c>
      <c r="B409" s="160" t="s">
        <v>659</v>
      </c>
      <c r="C409" s="21"/>
      <c r="D409" s="21"/>
      <c r="E409" s="145" t="str">
        <f t="shared" si="40"/>
        <v>No</v>
      </c>
      <c r="F409" s="145" t="str">
        <f t="shared" si="41"/>
        <v>No</v>
      </c>
      <c r="G409" s="146"/>
      <c r="H409" s="146"/>
      <c r="I409" s="147" t="str">
        <f t="shared" si="42"/>
        <v>No</v>
      </c>
      <c r="J409" s="146"/>
      <c r="K409" s="147" t="str">
        <f t="shared" si="43"/>
        <v>Yes</v>
      </c>
      <c r="L409" s="147"/>
      <c r="M409" s="147">
        <f t="shared" si="44"/>
        <v>0</v>
      </c>
      <c r="N409" s="147">
        <f t="shared" si="45"/>
        <v>0</v>
      </c>
      <c r="O409" s="147"/>
      <c r="P409" s="146"/>
      <c r="Q409" s="149">
        <f t="shared" si="46"/>
        <v>0</v>
      </c>
      <c r="R409" s="149">
        <f t="shared" si="47"/>
        <v>0</v>
      </c>
    </row>
    <row r="410" spans="1:18" s="4" customFormat="1" x14ac:dyDescent="0.25">
      <c r="A410" s="1" t="s">
        <v>462</v>
      </c>
      <c r="B410" s="160" t="s">
        <v>659</v>
      </c>
      <c r="C410" s="21"/>
      <c r="D410" s="21"/>
      <c r="E410" s="145" t="str">
        <f t="shared" si="40"/>
        <v>No</v>
      </c>
      <c r="F410" s="145" t="str">
        <f t="shared" si="41"/>
        <v>No</v>
      </c>
      <c r="G410" s="146"/>
      <c r="H410" s="146"/>
      <c r="I410" s="147" t="str">
        <f t="shared" si="42"/>
        <v>No</v>
      </c>
      <c r="J410" s="146"/>
      <c r="K410" s="147" t="str">
        <f t="shared" si="43"/>
        <v>Yes</v>
      </c>
      <c r="L410" s="147"/>
      <c r="M410" s="147">
        <f t="shared" si="44"/>
        <v>0</v>
      </c>
      <c r="N410" s="147">
        <f t="shared" si="45"/>
        <v>0</v>
      </c>
      <c r="O410" s="147"/>
      <c r="P410" s="146"/>
      <c r="Q410" s="149">
        <f t="shared" si="46"/>
        <v>0</v>
      </c>
      <c r="R410" s="149">
        <f t="shared" si="47"/>
        <v>0</v>
      </c>
    </row>
    <row r="411" spans="1:18" s="4" customFormat="1" x14ac:dyDescent="0.25">
      <c r="A411" s="1" t="s">
        <v>463</v>
      </c>
      <c r="B411" s="160" t="s">
        <v>659</v>
      </c>
      <c r="C411" s="21"/>
      <c r="D411" s="21"/>
      <c r="E411" s="145" t="str">
        <f t="shared" si="40"/>
        <v>No</v>
      </c>
      <c r="F411" s="145" t="str">
        <f t="shared" si="41"/>
        <v>No</v>
      </c>
      <c r="G411" s="146"/>
      <c r="H411" s="146"/>
      <c r="I411" s="147" t="str">
        <f t="shared" si="42"/>
        <v>No</v>
      </c>
      <c r="J411" s="146"/>
      <c r="K411" s="147" t="str">
        <f t="shared" si="43"/>
        <v>Yes</v>
      </c>
      <c r="L411" s="147"/>
      <c r="M411" s="147">
        <f t="shared" si="44"/>
        <v>0</v>
      </c>
      <c r="N411" s="147">
        <f t="shared" si="45"/>
        <v>0</v>
      </c>
      <c r="O411" s="147"/>
      <c r="P411" s="146"/>
      <c r="Q411" s="149">
        <f t="shared" si="46"/>
        <v>0</v>
      </c>
      <c r="R411" s="149">
        <f t="shared" si="47"/>
        <v>0</v>
      </c>
    </row>
    <row r="412" spans="1:18" s="4" customFormat="1" x14ac:dyDescent="0.25">
      <c r="A412" s="1" t="s">
        <v>464</v>
      </c>
      <c r="B412" s="160" t="s">
        <v>659</v>
      </c>
      <c r="C412" s="21"/>
      <c r="D412" s="21"/>
      <c r="E412" s="145" t="str">
        <f t="shared" si="40"/>
        <v>No</v>
      </c>
      <c r="F412" s="145" t="str">
        <f t="shared" si="41"/>
        <v>No</v>
      </c>
      <c r="G412" s="146"/>
      <c r="H412" s="146"/>
      <c r="I412" s="147" t="str">
        <f t="shared" si="42"/>
        <v>No</v>
      </c>
      <c r="J412" s="146"/>
      <c r="K412" s="147" t="str">
        <f t="shared" si="43"/>
        <v>Yes</v>
      </c>
      <c r="L412" s="147"/>
      <c r="M412" s="147">
        <f t="shared" si="44"/>
        <v>0</v>
      </c>
      <c r="N412" s="147">
        <f t="shared" si="45"/>
        <v>0</v>
      </c>
      <c r="O412" s="147"/>
      <c r="P412" s="146"/>
      <c r="Q412" s="149">
        <f t="shared" si="46"/>
        <v>0</v>
      </c>
      <c r="R412" s="149">
        <f t="shared" si="47"/>
        <v>0</v>
      </c>
    </row>
    <row r="413" spans="1:18" s="4" customFormat="1" x14ac:dyDescent="0.25">
      <c r="A413" s="1" t="s">
        <v>465</v>
      </c>
      <c r="B413" s="160" t="s">
        <v>659</v>
      </c>
      <c r="C413" s="21"/>
      <c r="D413" s="21"/>
      <c r="E413" s="145" t="str">
        <f t="shared" si="40"/>
        <v>No</v>
      </c>
      <c r="F413" s="145" t="str">
        <f t="shared" si="41"/>
        <v>No</v>
      </c>
      <c r="G413" s="146"/>
      <c r="H413" s="146"/>
      <c r="I413" s="147" t="str">
        <f t="shared" si="42"/>
        <v>No</v>
      </c>
      <c r="J413" s="146"/>
      <c r="K413" s="147" t="str">
        <f t="shared" si="43"/>
        <v>Yes</v>
      </c>
      <c r="L413" s="147"/>
      <c r="M413" s="147">
        <f t="shared" si="44"/>
        <v>0</v>
      </c>
      <c r="N413" s="147">
        <f t="shared" si="45"/>
        <v>0</v>
      </c>
      <c r="O413" s="147"/>
      <c r="P413" s="146"/>
      <c r="Q413" s="149">
        <f t="shared" si="46"/>
        <v>0</v>
      </c>
      <c r="R413" s="149">
        <f t="shared" si="47"/>
        <v>0</v>
      </c>
    </row>
    <row r="414" spans="1:18" s="4" customFormat="1" x14ac:dyDescent="0.25">
      <c r="A414" s="1" t="s">
        <v>466</v>
      </c>
      <c r="B414" s="160" t="s">
        <v>659</v>
      </c>
      <c r="C414" s="21"/>
      <c r="D414" s="21"/>
      <c r="E414" s="145" t="str">
        <f t="shared" si="40"/>
        <v>No</v>
      </c>
      <c r="F414" s="145" t="str">
        <f t="shared" si="41"/>
        <v>No</v>
      </c>
      <c r="G414" s="146"/>
      <c r="H414" s="146"/>
      <c r="I414" s="147" t="str">
        <f t="shared" si="42"/>
        <v>No</v>
      </c>
      <c r="J414" s="146"/>
      <c r="K414" s="147" t="str">
        <f t="shared" si="43"/>
        <v>Yes</v>
      </c>
      <c r="L414" s="147"/>
      <c r="M414" s="147">
        <f t="shared" si="44"/>
        <v>0</v>
      </c>
      <c r="N414" s="147">
        <f t="shared" si="45"/>
        <v>0</v>
      </c>
      <c r="O414" s="147"/>
      <c r="P414" s="146"/>
      <c r="Q414" s="149">
        <f t="shared" si="46"/>
        <v>0</v>
      </c>
      <c r="R414" s="149">
        <f t="shared" si="47"/>
        <v>0</v>
      </c>
    </row>
    <row r="415" spans="1:18" s="4" customFormat="1" x14ac:dyDescent="0.25">
      <c r="A415" s="1" t="s">
        <v>467</v>
      </c>
      <c r="B415" s="160" t="s">
        <v>659</v>
      </c>
      <c r="C415" s="21"/>
      <c r="D415" s="21"/>
      <c r="E415" s="145" t="str">
        <f t="shared" si="40"/>
        <v>No</v>
      </c>
      <c r="F415" s="145" t="str">
        <f t="shared" si="41"/>
        <v>No</v>
      </c>
      <c r="G415" s="146"/>
      <c r="H415" s="146"/>
      <c r="I415" s="147" t="str">
        <f t="shared" si="42"/>
        <v>No</v>
      </c>
      <c r="J415" s="146"/>
      <c r="K415" s="147" t="str">
        <f t="shared" si="43"/>
        <v>Yes</v>
      </c>
      <c r="L415" s="147"/>
      <c r="M415" s="147">
        <f t="shared" si="44"/>
        <v>0</v>
      </c>
      <c r="N415" s="147">
        <f t="shared" si="45"/>
        <v>0</v>
      </c>
      <c r="O415" s="147"/>
      <c r="P415" s="146"/>
      <c r="Q415" s="149">
        <f t="shared" si="46"/>
        <v>0</v>
      </c>
      <c r="R415" s="149">
        <f t="shared" si="47"/>
        <v>0</v>
      </c>
    </row>
    <row r="416" spans="1:18" s="4" customFormat="1" x14ac:dyDescent="0.25">
      <c r="A416" s="1" t="s">
        <v>468</v>
      </c>
      <c r="B416" s="160" t="s">
        <v>659</v>
      </c>
      <c r="C416" s="21"/>
      <c r="D416" s="21"/>
      <c r="E416" s="145" t="str">
        <f t="shared" ref="E416:E479" si="48">IFERROR(IF(C416/D416&gt;=0.75,"No","Yes"),"No")</f>
        <v>No</v>
      </c>
      <c r="F416" s="145" t="str">
        <f t="shared" ref="F416:F479" si="49">IF(D416&gt;100000,"Yes","No")</f>
        <v>No</v>
      </c>
      <c r="G416" s="146"/>
      <c r="H416" s="146"/>
      <c r="I416" s="147" t="str">
        <f t="shared" ref="I416:I479" si="50">IF(OR(H416=G416,H416&gt;G416),"No","Yes")</f>
        <v>No</v>
      </c>
      <c r="J416" s="146"/>
      <c r="K416" s="147" t="str">
        <f t="shared" ref="K416:K479" si="51">IF(OR(J416&gt;G416,J416=G416),"Yes","No")</f>
        <v>Yes</v>
      </c>
      <c r="L416" s="147"/>
      <c r="M416" s="147">
        <f t="shared" ref="M416:M479" si="52">D416*0.75</f>
        <v>0</v>
      </c>
      <c r="N416" s="147">
        <f t="shared" ref="N416:N479" si="53">IF(E416="No",0,IF(K416="Yes",0,M416-C416))</f>
        <v>0</v>
      </c>
      <c r="O416" s="147"/>
      <c r="P416" s="146"/>
      <c r="Q416" s="149">
        <f t="shared" ref="Q416:Q479" si="54">P416*N416*8</f>
        <v>0</v>
      </c>
      <c r="R416" s="149">
        <f t="shared" ref="R416:R479" si="55">IF(F416="Yes",0,IF(OR(B416="Hourly",P416&gt;0),0,N416*8/52))</f>
        <v>0</v>
      </c>
    </row>
    <row r="417" spans="1:18" s="4" customFormat="1" x14ac:dyDescent="0.25">
      <c r="A417" s="1" t="s">
        <v>469</v>
      </c>
      <c r="B417" s="160" t="s">
        <v>659</v>
      </c>
      <c r="C417" s="21"/>
      <c r="D417" s="21"/>
      <c r="E417" s="145" t="str">
        <f t="shared" si="48"/>
        <v>No</v>
      </c>
      <c r="F417" s="145" t="str">
        <f t="shared" si="49"/>
        <v>No</v>
      </c>
      <c r="G417" s="146"/>
      <c r="H417" s="146"/>
      <c r="I417" s="147" t="str">
        <f t="shared" si="50"/>
        <v>No</v>
      </c>
      <c r="J417" s="146"/>
      <c r="K417" s="147" t="str">
        <f t="shared" si="51"/>
        <v>Yes</v>
      </c>
      <c r="L417" s="147"/>
      <c r="M417" s="147">
        <f t="shared" si="52"/>
        <v>0</v>
      </c>
      <c r="N417" s="147">
        <f t="shared" si="53"/>
        <v>0</v>
      </c>
      <c r="O417" s="147"/>
      <c r="P417" s="146"/>
      <c r="Q417" s="149">
        <f t="shared" si="54"/>
        <v>0</v>
      </c>
      <c r="R417" s="149">
        <f t="shared" si="55"/>
        <v>0</v>
      </c>
    </row>
    <row r="418" spans="1:18" s="4" customFormat="1" x14ac:dyDescent="0.25">
      <c r="A418" s="1" t="s">
        <v>470</v>
      </c>
      <c r="B418" s="160" t="s">
        <v>659</v>
      </c>
      <c r="C418" s="21"/>
      <c r="D418" s="21"/>
      <c r="E418" s="145" t="str">
        <f t="shared" si="48"/>
        <v>No</v>
      </c>
      <c r="F418" s="145" t="str">
        <f t="shared" si="49"/>
        <v>No</v>
      </c>
      <c r="G418" s="146"/>
      <c r="H418" s="146"/>
      <c r="I418" s="147" t="str">
        <f t="shared" si="50"/>
        <v>No</v>
      </c>
      <c r="J418" s="146"/>
      <c r="K418" s="147" t="str">
        <f t="shared" si="51"/>
        <v>Yes</v>
      </c>
      <c r="L418" s="147"/>
      <c r="M418" s="147">
        <f t="shared" si="52"/>
        <v>0</v>
      </c>
      <c r="N418" s="147">
        <f t="shared" si="53"/>
        <v>0</v>
      </c>
      <c r="O418" s="147"/>
      <c r="P418" s="146"/>
      <c r="Q418" s="149">
        <f t="shared" si="54"/>
        <v>0</v>
      </c>
      <c r="R418" s="149">
        <f t="shared" si="55"/>
        <v>0</v>
      </c>
    </row>
    <row r="419" spans="1:18" s="4" customFormat="1" x14ac:dyDescent="0.25">
      <c r="A419" s="1" t="s">
        <v>471</v>
      </c>
      <c r="B419" s="160" t="s">
        <v>659</v>
      </c>
      <c r="C419" s="21"/>
      <c r="D419" s="21"/>
      <c r="E419" s="145" t="str">
        <f t="shared" si="48"/>
        <v>No</v>
      </c>
      <c r="F419" s="145" t="str">
        <f t="shared" si="49"/>
        <v>No</v>
      </c>
      <c r="G419" s="146"/>
      <c r="H419" s="146"/>
      <c r="I419" s="147" t="str">
        <f t="shared" si="50"/>
        <v>No</v>
      </c>
      <c r="J419" s="146"/>
      <c r="K419" s="147" t="str">
        <f t="shared" si="51"/>
        <v>Yes</v>
      </c>
      <c r="L419" s="147"/>
      <c r="M419" s="147">
        <f t="shared" si="52"/>
        <v>0</v>
      </c>
      <c r="N419" s="147">
        <f t="shared" si="53"/>
        <v>0</v>
      </c>
      <c r="O419" s="147"/>
      <c r="P419" s="146"/>
      <c r="Q419" s="149">
        <f t="shared" si="54"/>
        <v>0</v>
      </c>
      <c r="R419" s="149">
        <f t="shared" si="55"/>
        <v>0</v>
      </c>
    </row>
    <row r="420" spans="1:18" s="4" customFormat="1" x14ac:dyDescent="0.25">
      <c r="A420" s="1" t="s">
        <v>472</v>
      </c>
      <c r="B420" s="160" t="s">
        <v>659</v>
      </c>
      <c r="C420" s="21"/>
      <c r="D420" s="21"/>
      <c r="E420" s="145" t="str">
        <f t="shared" si="48"/>
        <v>No</v>
      </c>
      <c r="F420" s="145" t="str">
        <f t="shared" si="49"/>
        <v>No</v>
      </c>
      <c r="G420" s="146"/>
      <c r="H420" s="146"/>
      <c r="I420" s="147" t="str">
        <f t="shared" si="50"/>
        <v>No</v>
      </c>
      <c r="J420" s="146"/>
      <c r="K420" s="147" t="str">
        <f t="shared" si="51"/>
        <v>Yes</v>
      </c>
      <c r="L420" s="147"/>
      <c r="M420" s="147">
        <f t="shared" si="52"/>
        <v>0</v>
      </c>
      <c r="N420" s="147">
        <f t="shared" si="53"/>
        <v>0</v>
      </c>
      <c r="O420" s="147"/>
      <c r="P420" s="146"/>
      <c r="Q420" s="149">
        <f t="shared" si="54"/>
        <v>0</v>
      </c>
      <c r="R420" s="149">
        <f t="shared" si="55"/>
        <v>0</v>
      </c>
    </row>
    <row r="421" spans="1:18" s="4" customFormat="1" x14ac:dyDescent="0.25">
      <c r="A421" s="1" t="s">
        <v>473</v>
      </c>
      <c r="B421" s="160" t="s">
        <v>659</v>
      </c>
      <c r="C421" s="21"/>
      <c r="D421" s="21"/>
      <c r="E421" s="145" t="str">
        <f t="shared" si="48"/>
        <v>No</v>
      </c>
      <c r="F421" s="145" t="str">
        <f t="shared" si="49"/>
        <v>No</v>
      </c>
      <c r="G421" s="146"/>
      <c r="H421" s="146"/>
      <c r="I421" s="147" t="str">
        <f t="shared" si="50"/>
        <v>No</v>
      </c>
      <c r="J421" s="146"/>
      <c r="K421" s="147" t="str">
        <f t="shared" si="51"/>
        <v>Yes</v>
      </c>
      <c r="L421" s="147"/>
      <c r="M421" s="147">
        <f t="shared" si="52"/>
        <v>0</v>
      </c>
      <c r="N421" s="147">
        <f t="shared" si="53"/>
        <v>0</v>
      </c>
      <c r="O421" s="147"/>
      <c r="P421" s="146"/>
      <c r="Q421" s="149">
        <f t="shared" si="54"/>
        <v>0</v>
      </c>
      <c r="R421" s="149">
        <f t="shared" si="55"/>
        <v>0</v>
      </c>
    </row>
    <row r="422" spans="1:18" s="4" customFormat="1" x14ac:dyDescent="0.25">
      <c r="A422" s="1" t="s">
        <v>474</v>
      </c>
      <c r="B422" s="160" t="s">
        <v>659</v>
      </c>
      <c r="C422" s="21"/>
      <c r="D422" s="21"/>
      <c r="E422" s="145" t="str">
        <f t="shared" si="48"/>
        <v>No</v>
      </c>
      <c r="F422" s="145" t="str">
        <f t="shared" si="49"/>
        <v>No</v>
      </c>
      <c r="G422" s="146"/>
      <c r="H422" s="146"/>
      <c r="I422" s="147" t="str">
        <f t="shared" si="50"/>
        <v>No</v>
      </c>
      <c r="J422" s="146"/>
      <c r="K422" s="147" t="str">
        <f t="shared" si="51"/>
        <v>Yes</v>
      </c>
      <c r="L422" s="147"/>
      <c r="M422" s="147">
        <f t="shared" si="52"/>
        <v>0</v>
      </c>
      <c r="N422" s="147">
        <f t="shared" si="53"/>
        <v>0</v>
      </c>
      <c r="O422" s="147"/>
      <c r="P422" s="146"/>
      <c r="Q422" s="149">
        <f t="shared" si="54"/>
        <v>0</v>
      </c>
      <c r="R422" s="149">
        <f t="shared" si="55"/>
        <v>0</v>
      </c>
    </row>
    <row r="423" spans="1:18" s="4" customFormat="1" x14ac:dyDescent="0.25">
      <c r="A423" s="1" t="s">
        <v>475</v>
      </c>
      <c r="B423" s="160" t="s">
        <v>659</v>
      </c>
      <c r="C423" s="21"/>
      <c r="D423" s="21"/>
      <c r="E423" s="145" t="str">
        <f t="shared" si="48"/>
        <v>No</v>
      </c>
      <c r="F423" s="145" t="str">
        <f t="shared" si="49"/>
        <v>No</v>
      </c>
      <c r="G423" s="146"/>
      <c r="H423" s="146"/>
      <c r="I423" s="147" t="str">
        <f t="shared" si="50"/>
        <v>No</v>
      </c>
      <c r="J423" s="146"/>
      <c r="K423" s="147" t="str">
        <f t="shared" si="51"/>
        <v>Yes</v>
      </c>
      <c r="L423" s="147"/>
      <c r="M423" s="147">
        <f t="shared" si="52"/>
        <v>0</v>
      </c>
      <c r="N423" s="147">
        <f t="shared" si="53"/>
        <v>0</v>
      </c>
      <c r="O423" s="147"/>
      <c r="P423" s="146"/>
      <c r="Q423" s="149">
        <f t="shared" si="54"/>
        <v>0</v>
      </c>
      <c r="R423" s="149">
        <f t="shared" si="55"/>
        <v>0</v>
      </c>
    </row>
    <row r="424" spans="1:18" s="4" customFormat="1" x14ac:dyDescent="0.25">
      <c r="A424" s="1" t="s">
        <v>476</v>
      </c>
      <c r="B424" s="160" t="s">
        <v>659</v>
      </c>
      <c r="C424" s="21"/>
      <c r="D424" s="21"/>
      <c r="E424" s="145" t="str">
        <f t="shared" si="48"/>
        <v>No</v>
      </c>
      <c r="F424" s="145" t="str">
        <f t="shared" si="49"/>
        <v>No</v>
      </c>
      <c r="G424" s="146"/>
      <c r="H424" s="146"/>
      <c r="I424" s="147" t="str">
        <f t="shared" si="50"/>
        <v>No</v>
      </c>
      <c r="J424" s="146"/>
      <c r="K424" s="147" t="str">
        <f t="shared" si="51"/>
        <v>Yes</v>
      </c>
      <c r="L424" s="147"/>
      <c r="M424" s="147">
        <f t="shared" si="52"/>
        <v>0</v>
      </c>
      <c r="N424" s="147">
        <f t="shared" si="53"/>
        <v>0</v>
      </c>
      <c r="O424" s="147"/>
      <c r="P424" s="146"/>
      <c r="Q424" s="149">
        <f t="shared" si="54"/>
        <v>0</v>
      </c>
      <c r="R424" s="149">
        <f t="shared" si="55"/>
        <v>0</v>
      </c>
    </row>
    <row r="425" spans="1:18" s="4" customFormat="1" x14ac:dyDescent="0.25">
      <c r="A425" s="1" t="s">
        <v>477</v>
      </c>
      <c r="B425" s="160" t="s">
        <v>659</v>
      </c>
      <c r="C425" s="21"/>
      <c r="D425" s="21"/>
      <c r="E425" s="145" t="str">
        <f t="shared" si="48"/>
        <v>No</v>
      </c>
      <c r="F425" s="145" t="str">
        <f t="shared" si="49"/>
        <v>No</v>
      </c>
      <c r="G425" s="146"/>
      <c r="H425" s="146"/>
      <c r="I425" s="147" t="str">
        <f t="shared" si="50"/>
        <v>No</v>
      </c>
      <c r="J425" s="146"/>
      <c r="K425" s="147" t="str">
        <f t="shared" si="51"/>
        <v>Yes</v>
      </c>
      <c r="L425" s="147"/>
      <c r="M425" s="147">
        <f t="shared" si="52"/>
        <v>0</v>
      </c>
      <c r="N425" s="147">
        <f t="shared" si="53"/>
        <v>0</v>
      </c>
      <c r="O425" s="147"/>
      <c r="P425" s="146"/>
      <c r="Q425" s="149">
        <f t="shared" si="54"/>
        <v>0</v>
      </c>
      <c r="R425" s="149">
        <f t="shared" si="55"/>
        <v>0</v>
      </c>
    </row>
    <row r="426" spans="1:18" s="4" customFormat="1" x14ac:dyDescent="0.25">
      <c r="A426" s="1" t="s">
        <v>478</v>
      </c>
      <c r="B426" s="160" t="s">
        <v>659</v>
      </c>
      <c r="C426" s="21"/>
      <c r="D426" s="21"/>
      <c r="E426" s="145" t="str">
        <f t="shared" si="48"/>
        <v>No</v>
      </c>
      <c r="F426" s="145" t="str">
        <f t="shared" si="49"/>
        <v>No</v>
      </c>
      <c r="G426" s="146"/>
      <c r="H426" s="146"/>
      <c r="I426" s="147" t="str">
        <f t="shared" si="50"/>
        <v>No</v>
      </c>
      <c r="J426" s="146"/>
      <c r="K426" s="147" t="str">
        <f t="shared" si="51"/>
        <v>Yes</v>
      </c>
      <c r="L426" s="147"/>
      <c r="M426" s="147">
        <f t="shared" si="52"/>
        <v>0</v>
      </c>
      <c r="N426" s="147">
        <f t="shared" si="53"/>
        <v>0</v>
      </c>
      <c r="O426" s="147"/>
      <c r="P426" s="146"/>
      <c r="Q426" s="149">
        <f t="shared" si="54"/>
        <v>0</v>
      </c>
      <c r="R426" s="149">
        <f t="shared" si="55"/>
        <v>0</v>
      </c>
    </row>
    <row r="427" spans="1:18" s="4" customFormat="1" x14ac:dyDescent="0.25">
      <c r="A427" s="1" t="s">
        <v>479</v>
      </c>
      <c r="B427" s="160" t="s">
        <v>659</v>
      </c>
      <c r="C427" s="21"/>
      <c r="D427" s="21"/>
      <c r="E427" s="145" t="str">
        <f t="shared" si="48"/>
        <v>No</v>
      </c>
      <c r="F427" s="145" t="str">
        <f t="shared" si="49"/>
        <v>No</v>
      </c>
      <c r="G427" s="146"/>
      <c r="H427" s="146"/>
      <c r="I427" s="147" t="str">
        <f t="shared" si="50"/>
        <v>No</v>
      </c>
      <c r="J427" s="146"/>
      <c r="K427" s="147" t="str">
        <f t="shared" si="51"/>
        <v>Yes</v>
      </c>
      <c r="L427" s="147"/>
      <c r="M427" s="147">
        <f t="shared" si="52"/>
        <v>0</v>
      </c>
      <c r="N427" s="147">
        <f t="shared" si="53"/>
        <v>0</v>
      </c>
      <c r="O427" s="147"/>
      <c r="P427" s="146"/>
      <c r="Q427" s="149">
        <f t="shared" si="54"/>
        <v>0</v>
      </c>
      <c r="R427" s="149">
        <f t="shared" si="55"/>
        <v>0</v>
      </c>
    </row>
    <row r="428" spans="1:18" s="4" customFormat="1" x14ac:dyDescent="0.25">
      <c r="A428" s="1" t="s">
        <v>480</v>
      </c>
      <c r="B428" s="160" t="s">
        <v>659</v>
      </c>
      <c r="C428" s="21"/>
      <c r="D428" s="21"/>
      <c r="E428" s="145" t="str">
        <f t="shared" si="48"/>
        <v>No</v>
      </c>
      <c r="F428" s="145" t="str">
        <f t="shared" si="49"/>
        <v>No</v>
      </c>
      <c r="G428" s="146"/>
      <c r="H428" s="146"/>
      <c r="I428" s="147" t="str">
        <f t="shared" si="50"/>
        <v>No</v>
      </c>
      <c r="J428" s="146"/>
      <c r="K428" s="147" t="str">
        <f t="shared" si="51"/>
        <v>Yes</v>
      </c>
      <c r="L428" s="147"/>
      <c r="M428" s="147">
        <f t="shared" si="52"/>
        <v>0</v>
      </c>
      <c r="N428" s="147">
        <f t="shared" si="53"/>
        <v>0</v>
      </c>
      <c r="O428" s="147"/>
      <c r="P428" s="146"/>
      <c r="Q428" s="149">
        <f t="shared" si="54"/>
        <v>0</v>
      </c>
      <c r="R428" s="149">
        <f t="shared" si="55"/>
        <v>0</v>
      </c>
    </row>
    <row r="429" spans="1:18" s="4" customFormat="1" x14ac:dyDescent="0.25">
      <c r="A429" s="1" t="s">
        <v>481</v>
      </c>
      <c r="B429" s="160" t="s">
        <v>659</v>
      </c>
      <c r="C429" s="21"/>
      <c r="D429" s="21"/>
      <c r="E429" s="145" t="str">
        <f t="shared" si="48"/>
        <v>No</v>
      </c>
      <c r="F429" s="145" t="str">
        <f t="shared" si="49"/>
        <v>No</v>
      </c>
      <c r="G429" s="146"/>
      <c r="H429" s="146"/>
      <c r="I429" s="147" t="str">
        <f t="shared" si="50"/>
        <v>No</v>
      </c>
      <c r="J429" s="146"/>
      <c r="K429" s="147" t="str">
        <f t="shared" si="51"/>
        <v>Yes</v>
      </c>
      <c r="L429" s="147"/>
      <c r="M429" s="147">
        <f t="shared" si="52"/>
        <v>0</v>
      </c>
      <c r="N429" s="147">
        <f t="shared" si="53"/>
        <v>0</v>
      </c>
      <c r="O429" s="147"/>
      <c r="P429" s="146"/>
      <c r="Q429" s="149">
        <f t="shared" si="54"/>
        <v>0</v>
      </c>
      <c r="R429" s="149">
        <f t="shared" si="55"/>
        <v>0</v>
      </c>
    </row>
    <row r="430" spans="1:18" s="4" customFormat="1" x14ac:dyDescent="0.25">
      <c r="A430" s="1" t="s">
        <v>482</v>
      </c>
      <c r="B430" s="160" t="s">
        <v>659</v>
      </c>
      <c r="C430" s="21"/>
      <c r="D430" s="21"/>
      <c r="E430" s="145" t="str">
        <f t="shared" si="48"/>
        <v>No</v>
      </c>
      <c r="F430" s="145" t="str">
        <f t="shared" si="49"/>
        <v>No</v>
      </c>
      <c r="G430" s="146"/>
      <c r="H430" s="146"/>
      <c r="I430" s="147" t="str">
        <f t="shared" si="50"/>
        <v>No</v>
      </c>
      <c r="J430" s="146"/>
      <c r="K430" s="147" t="str">
        <f t="shared" si="51"/>
        <v>Yes</v>
      </c>
      <c r="L430" s="147"/>
      <c r="M430" s="147">
        <f t="shared" si="52"/>
        <v>0</v>
      </c>
      <c r="N430" s="147">
        <f t="shared" si="53"/>
        <v>0</v>
      </c>
      <c r="O430" s="147"/>
      <c r="P430" s="146"/>
      <c r="Q430" s="149">
        <f t="shared" si="54"/>
        <v>0</v>
      </c>
      <c r="R430" s="149">
        <f t="shared" si="55"/>
        <v>0</v>
      </c>
    </row>
    <row r="431" spans="1:18" s="4" customFormat="1" x14ac:dyDescent="0.25">
      <c r="A431" s="1" t="s">
        <v>483</v>
      </c>
      <c r="B431" s="160" t="s">
        <v>659</v>
      </c>
      <c r="C431" s="21"/>
      <c r="D431" s="21"/>
      <c r="E431" s="145" t="str">
        <f t="shared" si="48"/>
        <v>No</v>
      </c>
      <c r="F431" s="145" t="str">
        <f t="shared" si="49"/>
        <v>No</v>
      </c>
      <c r="G431" s="146"/>
      <c r="H431" s="146"/>
      <c r="I431" s="147" t="str">
        <f t="shared" si="50"/>
        <v>No</v>
      </c>
      <c r="J431" s="146"/>
      <c r="K431" s="147" t="str">
        <f t="shared" si="51"/>
        <v>Yes</v>
      </c>
      <c r="L431" s="147"/>
      <c r="M431" s="147">
        <f t="shared" si="52"/>
        <v>0</v>
      </c>
      <c r="N431" s="147">
        <f t="shared" si="53"/>
        <v>0</v>
      </c>
      <c r="O431" s="147"/>
      <c r="P431" s="146"/>
      <c r="Q431" s="149">
        <f t="shared" si="54"/>
        <v>0</v>
      </c>
      <c r="R431" s="149">
        <f t="shared" si="55"/>
        <v>0</v>
      </c>
    </row>
    <row r="432" spans="1:18" s="4" customFormat="1" x14ac:dyDescent="0.25">
      <c r="A432" s="1" t="s">
        <v>484</v>
      </c>
      <c r="B432" s="160" t="s">
        <v>659</v>
      </c>
      <c r="C432" s="21"/>
      <c r="D432" s="21"/>
      <c r="E432" s="145" t="str">
        <f t="shared" si="48"/>
        <v>No</v>
      </c>
      <c r="F432" s="145" t="str">
        <f t="shared" si="49"/>
        <v>No</v>
      </c>
      <c r="G432" s="146"/>
      <c r="H432" s="146"/>
      <c r="I432" s="147" t="str">
        <f t="shared" si="50"/>
        <v>No</v>
      </c>
      <c r="J432" s="146"/>
      <c r="K432" s="147" t="str">
        <f t="shared" si="51"/>
        <v>Yes</v>
      </c>
      <c r="L432" s="147"/>
      <c r="M432" s="147">
        <f t="shared" si="52"/>
        <v>0</v>
      </c>
      <c r="N432" s="147">
        <f t="shared" si="53"/>
        <v>0</v>
      </c>
      <c r="O432" s="147"/>
      <c r="P432" s="146"/>
      <c r="Q432" s="149">
        <f t="shared" si="54"/>
        <v>0</v>
      </c>
      <c r="R432" s="149">
        <f t="shared" si="55"/>
        <v>0</v>
      </c>
    </row>
    <row r="433" spans="1:18" s="4" customFormat="1" x14ac:dyDescent="0.25">
      <c r="A433" s="1" t="s">
        <v>485</v>
      </c>
      <c r="B433" s="160" t="s">
        <v>659</v>
      </c>
      <c r="C433" s="21"/>
      <c r="D433" s="21"/>
      <c r="E433" s="145" t="str">
        <f t="shared" si="48"/>
        <v>No</v>
      </c>
      <c r="F433" s="145" t="str">
        <f t="shared" si="49"/>
        <v>No</v>
      </c>
      <c r="G433" s="146"/>
      <c r="H433" s="146"/>
      <c r="I433" s="147" t="str">
        <f t="shared" si="50"/>
        <v>No</v>
      </c>
      <c r="J433" s="146"/>
      <c r="K433" s="147" t="str">
        <f t="shared" si="51"/>
        <v>Yes</v>
      </c>
      <c r="L433" s="147"/>
      <c r="M433" s="147">
        <f t="shared" si="52"/>
        <v>0</v>
      </c>
      <c r="N433" s="147">
        <f t="shared" si="53"/>
        <v>0</v>
      </c>
      <c r="O433" s="147"/>
      <c r="P433" s="146"/>
      <c r="Q433" s="149">
        <f t="shared" si="54"/>
        <v>0</v>
      </c>
      <c r="R433" s="149">
        <f t="shared" si="55"/>
        <v>0</v>
      </c>
    </row>
    <row r="434" spans="1:18" s="4" customFormat="1" x14ac:dyDescent="0.25">
      <c r="A434" s="1" t="s">
        <v>486</v>
      </c>
      <c r="B434" s="160" t="s">
        <v>659</v>
      </c>
      <c r="C434" s="21"/>
      <c r="D434" s="21"/>
      <c r="E434" s="145" t="str">
        <f t="shared" si="48"/>
        <v>No</v>
      </c>
      <c r="F434" s="145" t="str">
        <f t="shared" si="49"/>
        <v>No</v>
      </c>
      <c r="G434" s="146"/>
      <c r="H434" s="146"/>
      <c r="I434" s="147" t="str">
        <f t="shared" si="50"/>
        <v>No</v>
      </c>
      <c r="J434" s="146"/>
      <c r="K434" s="147" t="str">
        <f t="shared" si="51"/>
        <v>Yes</v>
      </c>
      <c r="L434" s="147"/>
      <c r="M434" s="147">
        <f t="shared" si="52"/>
        <v>0</v>
      </c>
      <c r="N434" s="147">
        <f t="shared" si="53"/>
        <v>0</v>
      </c>
      <c r="O434" s="147"/>
      <c r="P434" s="146"/>
      <c r="Q434" s="149">
        <f t="shared" si="54"/>
        <v>0</v>
      </c>
      <c r="R434" s="149">
        <f t="shared" si="55"/>
        <v>0</v>
      </c>
    </row>
    <row r="435" spans="1:18" s="4" customFormat="1" x14ac:dyDescent="0.25">
      <c r="A435" s="1" t="s">
        <v>487</v>
      </c>
      <c r="B435" s="160" t="s">
        <v>659</v>
      </c>
      <c r="C435" s="21"/>
      <c r="D435" s="21"/>
      <c r="E435" s="145" t="str">
        <f t="shared" si="48"/>
        <v>No</v>
      </c>
      <c r="F435" s="145" t="str">
        <f t="shared" si="49"/>
        <v>No</v>
      </c>
      <c r="G435" s="146"/>
      <c r="H435" s="146"/>
      <c r="I435" s="147" t="str">
        <f t="shared" si="50"/>
        <v>No</v>
      </c>
      <c r="J435" s="146"/>
      <c r="K435" s="147" t="str">
        <f t="shared" si="51"/>
        <v>Yes</v>
      </c>
      <c r="L435" s="147"/>
      <c r="M435" s="147">
        <f t="shared" si="52"/>
        <v>0</v>
      </c>
      <c r="N435" s="147">
        <f t="shared" si="53"/>
        <v>0</v>
      </c>
      <c r="O435" s="147"/>
      <c r="P435" s="146"/>
      <c r="Q435" s="149">
        <f t="shared" si="54"/>
        <v>0</v>
      </c>
      <c r="R435" s="149">
        <f t="shared" si="55"/>
        <v>0</v>
      </c>
    </row>
    <row r="436" spans="1:18" s="4" customFormat="1" x14ac:dyDescent="0.25">
      <c r="A436" s="1" t="s">
        <v>488</v>
      </c>
      <c r="B436" s="160" t="s">
        <v>659</v>
      </c>
      <c r="C436" s="21"/>
      <c r="D436" s="21"/>
      <c r="E436" s="145" t="str">
        <f t="shared" si="48"/>
        <v>No</v>
      </c>
      <c r="F436" s="145" t="str">
        <f t="shared" si="49"/>
        <v>No</v>
      </c>
      <c r="G436" s="146"/>
      <c r="H436" s="146"/>
      <c r="I436" s="147" t="str">
        <f t="shared" si="50"/>
        <v>No</v>
      </c>
      <c r="J436" s="146"/>
      <c r="K436" s="147" t="str">
        <f t="shared" si="51"/>
        <v>Yes</v>
      </c>
      <c r="L436" s="147"/>
      <c r="M436" s="147">
        <f t="shared" si="52"/>
        <v>0</v>
      </c>
      <c r="N436" s="147">
        <f t="shared" si="53"/>
        <v>0</v>
      </c>
      <c r="O436" s="147"/>
      <c r="P436" s="146"/>
      <c r="Q436" s="149">
        <f t="shared" si="54"/>
        <v>0</v>
      </c>
      <c r="R436" s="149">
        <f t="shared" si="55"/>
        <v>0</v>
      </c>
    </row>
    <row r="437" spans="1:18" s="4" customFormat="1" x14ac:dyDescent="0.25">
      <c r="A437" s="1" t="s">
        <v>489</v>
      </c>
      <c r="B437" s="160" t="s">
        <v>659</v>
      </c>
      <c r="C437" s="21"/>
      <c r="D437" s="21"/>
      <c r="E437" s="145" t="str">
        <f t="shared" si="48"/>
        <v>No</v>
      </c>
      <c r="F437" s="145" t="str">
        <f t="shared" si="49"/>
        <v>No</v>
      </c>
      <c r="G437" s="146"/>
      <c r="H437" s="146"/>
      <c r="I437" s="147" t="str">
        <f t="shared" si="50"/>
        <v>No</v>
      </c>
      <c r="J437" s="146"/>
      <c r="K437" s="147" t="str">
        <f t="shared" si="51"/>
        <v>Yes</v>
      </c>
      <c r="L437" s="147"/>
      <c r="M437" s="147">
        <f t="shared" si="52"/>
        <v>0</v>
      </c>
      <c r="N437" s="147">
        <f t="shared" si="53"/>
        <v>0</v>
      </c>
      <c r="O437" s="147"/>
      <c r="P437" s="146"/>
      <c r="Q437" s="149">
        <f t="shared" si="54"/>
        <v>0</v>
      </c>
      <c r="R437" s="149">
        <f t="shared" si="55"/>
        <v>0</v>
      </c>
    </row>
    <row r="438" spans="1:18" s="4" customFormat="1" x14ac:dyDescent="0.25">
      <c r="A438" s="1" t="s">
        <v>490</v>
      </c>
      <c r="B438" s="160" t="s">
        <v>659</v>
      </c>
      <c r="C438" s="21"/>
      <c r="D438" s="21"/>
      <c r="E438" s="145" t="str">
        <f t="shared" si="48"/>
        <v>No</v>
      </c>
      <c r="F438" s="145" t="str">
        <f t="shared" si="49"/>
        <v>No</v>
      </c>
      <c r="G438" s="146"/>
      <c r="H438" s="146"/>
      <c r="I438" s="147" t="str">
        <f t="shared" si="50"/>
        <v>No</v>
      </c>
      <c r="J438" s="146"/>
      <c r="K438" s="147" t="str">
        <f t="shared" si="51"/>
        <v>Yes</v>
      </c>
      <c r="L438" s="147"/>
      <c r="M438" s="147">
        <f t="shared" si="52"/>
        <v>0</v>
      </c>
      <c r="N438" s="147">
        <f t="shared" si="53"/>
        <v>0</v>
      </c>
      <c r="O438" s="147"/>
      <c r="P438" s="146"/>
      <c r="Q438" s="149">
        <f t="shared" si="54"/>
        <v>0</v>
      </c>
      <c r="R438" s="149">
        <f t="shared" si="55"/>
        <v>0</v>
      </c>
    </row>
    <row r="439" spans="1:18" s="4" customFormat="1" x14ac:dyDescent="0.25">
      <c r="A439" s="1" t="s">
        <v>491</v>
      </c>
      <c r="B439" s="160" t="s">
        <v>659</v>
      </c>
      <c r="C439" s="21"/>
      <c r="D439" s="21"/>
      <c r="E439" s="145" t="str">
        <f t="shared" si="48"/>
        <v>No</v>
      </c>
      <c r="F439" s="145" t="str">
        <f t="shared" si="49"/>
        <v>No</v>
      </c>
      <c r="G439" s="146"/>
      <c r="H439" s="146"/>
      <c r="I439" s="147" t="str">
        <f t="shared" si="50"/>
        <v>No</v>
      </c>
      <c r="J439" s="146"/>
      <c r="K439" s="147" t="str">
        <f t="shared" si="51"/>
        <v>Yes</v>
      </c>
      <c r="L439" s="147"/>
      <c r="M439" s="147">
        <f t="shared" si="52"/>
        <v>0</v>
      </c>
      <c r="N439" s="147">
        <f t="shared" si="53"/>
        <v>0</v>
      </c>
      <c r="O439" s="147"/>
      <c r="P439" s="146"/>
      <c r="Q439" s="149">
        <f t="shared" si="54"/>
        <v>0</v>
      </c>
      <c r="R439" s="149">
        <f t="shared" si="55"/>
        <v>0</v>
      </c>
    </row>
    <row r="440" spans="1:18" s="4" customFormat="1" x14ac:dyDescent="0.25">
      <c r="A440" s="1" t="s">
        <v>492</v>
      </c>
      <c r="B440" s="160" t="s">
        <v>659</v>
      </c>
      <c r="C440" s="21"/>
      <c r="D440" s="21"/>
      <c r="E440" s="145" t="str">
        <f t="shared" si="48"/>
        <v>No</v>
      </c>
      <c r="F440" s="145" t="str">
        <f t="shared" si="49"/>
        <v>No</v>
      </c>
      <c r="G440" s="146"/>
      <c r="H440" s="146"/>
      <c r="I440" s="147" t="str">
        <f t="shared" si="50"/>
        <v>No</v>
      </c>
      <c r="J440" s="146"/>
      <c r="K440" s="147" t="str">
        <f t="shared" si="51"/>
        <v>Yes</v>
      </c>
      <c r="L440" s="147"/>
      <c r="M440" s="147">
        <f t="shared" si="52"/>
        <v>0</v>
      </c>
      <c r="N440" s="147">
        <f t="shared" si="53"/>
        <v>0</v>
      </c>
      <c r="O440" s="147"/>
      <c r="P440" s="146"/>
      <c r="Q440" s="149">
        <f t="shared" si="54"/>
        <v>0</v>
      </c>
      <c r="R440" s="149">
        <f t="shared" si="55"/>
        <v>0</v>
      </c>
    </row>
    <row r="441" spans="1:18" s="4" customFormat="1" x14ac:dyDescent="0.25">
      <c r="A441" s="1" t="s">
        <v>493</v>
      </c>
      <c r="B441" s="160" t="s">
        <v>659</v>
      </c>
      <c r="C441" s="21"/>
      <c r="D441" s="21"/>
      <c r="E441" s="145" t="str">
        <f t="shared" si="48"/>
        <v>No</v>
      </c>
      <c r="F441" s="145" t="str">
        <f t="shared" si="49"/>
        <v>No</v>
      </c>
      <c r="G441" s="146"/>
      <c r="H441" s="146"/>
      <c r="I441" s="147" t="str">
        <f t="shared" si="50"/>
        <v>No</v>
      </c>
      <c r="J441" s="146"/>
      <c r="K441" s="147" t="str">
        <f t="shared" si="51"/>
        <v>Yes</v>
      </c>
      <c r="L441" s="147"/>
      <c r="M441" s="147">
        <f t="shared" si="52"/>
        <v>0</v>
      </c>
      <c r="N441" s="147">
        <f t="shared" si="53"/>
        <v>0</v>
      </c>
      <c r="O441" s="147"/>
      <c r="P441" s="146"/>
      <c r="Q441" s="149">
        <f t="shared" si="54"/>
        <v>0</v>
      </c>
      <c r="R441" s="149">
        <f t="shared" si="55"/>
        <v>0</v>
      </c>
    </row>
    <row r="442" spans="1:18" s="4" customFormat="1" x14ac:dyDescent="0.25">
      <c r="A442" s="1" t="s">
        <v>494</v>
      </c>
      <c r="B442" s="160" t="s">
        <v>659</v>
      </c>
      <c r="C442" s="21"/>
      <c r="D442" s="21"/>
      <c r="E442" s="145" t="str">
        <f t="shared" si="48"/>
        <v>No</v>
      </c>
      <c r="F442" s="145" t="str">
        <f t="shared" si="49"/>
        <v>No</v>
      </c>
      <c r="G442" s="146"/>
      <c r="H442" s="146"/>
      <c r="I442" s="147" t="str">
        <f t="shared" si="50"/>
        <v>No</v>
      </c>
      <c r="J442" s="146"/>
      <c r="K442" s="147" t="str">
        <f t="shared" si="51"/>
        <v>Yes</v>
      </c>
      <c r="L442" s="147"/>
      <c r="M442" s="147">
        <f t="shared" si="52"/>
        <v>0</v>
      </c>
      <c r="N442" s="147">
        <f t="shared" si="53"/>
        <v>0</v>
      </c>
      <c r="O442" s="147"/>
      <c r="P442" s="146"/>
      <c r="Q442" s="149">
        <f t="shared" si="54"/>
        <v>0</v>
      </c>
      <c r="R442" s="149">
        <f t="shared" si="55"/>
        <v>0</v>
      </c>
    </row>
    <row r="443" spans="1:18" s="4" customFormat="1" x14ac:dyDescent="0.25">
      <c r="A443" s="1" t="s">
        <v>495</v>
      </c>
      <c r="B443" s="160" t="s">
        <v>659</v>
      </c>
      <c r="C443" s="21"/>
      <c r="D443" s="21"/>
      <c r="E443" s="145" t="str">
        <f t="shared" si="48"/>
        <v>No</v>
      </c>
      <c r="F443" s="145" t="str">
        <f t="shared" si="49"/>
        <v>No</v>
      </c>
      <c r="G443" s="146"/>
      <c r="H443" s="146"/>
      <c r="I443" s="147" t="str">
        <f t="shared" si="50"/>
        <v>No</v>
      </c>
      <c r="J443" s="146"/>
      <c r="K443" s="147" t="str">
        <f t="shared" si="51"/>
        <v>Yes</v>
      </c>
      <c r="L443" s="147"/>
      <c r="M443" s="147">
        <f t="shared" si="52"/>
        <v>0</v>
      </c>
      <c r="N443" s="147">
        <f t="shared" si="53"/>
        <v>0</v>
      </c>
      <c r="O443" s="147"/>
      <c r="P443" s="146"/>
      <c r="Q443" s="149">
        <f t="shared" si="54"/>
        <v>0</v>
      </c>
      <c r="R443" s="149">
        <f t="shared" si="55"/>
        <v>0</v>
      </c>
    </row>
    <row r="444" spans="1:18" s="4" customFormat="1" x14ac:dyDescent="0.25">
      <c r="A444" s="1" t="s">
        <v>496</v>
      </c>
      <c r="B444" s="160" t="s">
        <v>659</v>
      </c>
      <c r="C444" s="21"/>
      <c r="D444" s="21"/>
      <c r="E444" s="145" t="str">
        <f t="shared" si="48"/>
        <v>No</v>
      </c>
      <c r="F444" s="145" t="str">
        <f t="shared" si="49"/>
        <v>No</v>
      </c>
      <c r="G444" s="146"/>
      <c r="H444" s="146"/>
      <c r="I444" s="147" t="str">
        <f t="shared" si="50"/>
        <v>No</v>
      </c>
      <c r="J444" s="146"/>
      <c r="K444" s="147" t="str">
        <f t="shared" si="51"/>
        <v>Yes</v>
      </c>
      <c r="L444" s="147"/>
      <c r="M444" s="147">
        <f t="shared" si="52"/>
        <v>0</v>
      </c>
      <c r="N444" s="147">
        <f t="shared" si="53"/>
        <v>0</v>
      </c>
      <c r="O444" s="147"/>
      <c r="P444" s="146"/>
      <c r="Q444" s="149">
        <f t="shared" si="54"/>
        <v>0</v>
      </c>
      <c r="R444" s="149">
        <f t="shared" si="55"/>
        <v>0</v>
      </c>
    </row>
    <row r="445" spans="1:18" s="4" customFormat="1" x14ac:dyDescent="0.25">
      <c r="A445" s="1" t="s">
        <v>497</v>
      </c>
      <c r="B445" s="160" t="s">
        <v>659</v>
      </c>
      <c r="C445" s="21"/>
      <c r="D445" s="21"/>
      <c r="E445" s="145" t="str">
        <f t="shared" si="48"/>
        <v>No</v>
      </c>
      <c r="F445" s="145" t="str">
        <f t="shared" si="49"/>
        <v>No</v>
      </c>
      <c r="G445" s="146"/>
      <c r="H445" s="146"/>
      <c r="I445" s="147" t="str">
        <f t="shared" si="50"/>
        <v>No</v>
      </c>
      <c r="J445" s="146"/>
      <c r="K445" s="147" t="str">
        <f t="shared" si="51"/>
        <v>Yes</v>
      </c>
      <c r="L445" s="147"/>
      <c r="M445" s="147">
        <f t="shared" si="52"/>
        <v>0</v>
      </c>
      <c r="N445" s="147">
        <f t="shared" si="53"/>
        <v>0</v>
      </c>
      <c r="O445" s="147"/>
      <c r="P445" s="146"/>
      <c r="Q445" s="149">
        <f t="shared" si="54"/>
        <v>0</v>
      </c>
      <c r="R445" s="149">
        <f t="shared" si="55"/>
        <v>0</v>
      </c>
    </row>
    <row r="446" spans="1:18" s="4" customFormat="1" x14ac:dyDescent="0.25">
      <c r="A446" s="1" t="s">
        <v>498</v>
      </c>
      <c r="B446" s="160" t="s">
        <v>659</v>
      </c>
      <c r="C446" s="21"/>
      <c r="D446" s="21"/>
      <c r="E446" s="145" t="str">
        <f t="shared" si="48"/>
        <v>No</v>
      </c>
      <c r="F446" s="145" t="str">
        <f t="shared" si="49"/>
        <v>No</v>
      </c>
      <c r="G446" s="146"/>
      <c r="H446" s="146"/>
      <c r="I446" s="147" t="str">
        <f t="shared" si="50"/>
        <v>No</v>
      </c>
      <c r="J446" s="146"/>
      <c r="K446" s="147" t="str">
        <f t="shared" si="51"/>
        <v>Yes</v>
      </c>
      <c r="L446" s="147"/>
      <c r="M446" s="147">
        <f t="shared" si="52"/>
        <v>0</v>
      </c>
      <c r="N446" s="147">
        <f t="shared" si="53"/>
        <v>0</v>
      </c>
      <c r="O446" s="147"/>
      <c r="P446" s="146"/>
      <c r="Q446" s="149">
        <f t="shared" si="54"/>
        <v>0</v>
      </c>
      <c r="R446" s="149">
        <f t="shared" si="55"/>
        <v>0</v>
      </c>
    </row>
    <row r="447" spans="1:18" s="4" customFormat="1" x14ac:dyDescent="0.25">
      <c r="A447" s="1" t="s">
        <v>499</v>
      </c>
      <c r="B447" s="160" t="s">
        <v>659</v>
      </c>
      <c r="C447" s="21"/>
      <c r="D447" s="21"/>
      <c r="E447" s="145" t="str">
        <f t="shared" si="48"/>
        <v>No</v>
      </c>
      <c r="F447" s="145" t="str">
        <f t="shared" si="49"/>
        <v>No</v>
      </c>
      <c r="G447" s="146"/>
      <c r="H447" s="146"/>
      <c r="I447" s="147" t="str">
        <f t="shared" si="50"/>
        <v>No</v>
      </c>
      <c r="J447" s="146"/>
      <c r="K447" s="147" t="str">
        <f t="shared" si="51"/>
        <v>Yes</v>
      </c>
      <c r="L447" s="147"/>
      <c r="M447" s="147">
        <f t="shared" si="52"/>
        <v>0</v>
      </c>
      <c r="N447" s="147">
        <f t="shared" si="53"/>
        <v>0</v>
      </c>
      <c r="O447" s="147"/>
      <c r="P447" s="146"/>
      <c r="Q447" s="149">
        <f t="shared" si="54"/>
        <v>0</v>
      </c>
      <c r="R447" s="149">
        <f t="shared" si="55"/>
        <v>0</v>
      </c>
    </row>
    <row r="448" spans="1:18" s="4" customFormat="1" x14ac:dyDescent="0.25">
      <c r="A448" s="1" t="s">
        <v>500</v>
      </c>
      <c r="B448" s="160" t="s">
        <v>659</v>
      </c>
      <c r="C448" s="21"/>
      <c r="D448" s="21"/>
      <c r="E448" s="145" t="str">
        <f t="shared" si="48"/>
        <v>No</v>
      </c>
      <c r="F448" s="145" t="str">
        <f t="shared" si="49"/>
        <v>No</v>
      </c>
      <c r="G448" s="146"/>
      <c r="H448" s="146"/>
      <c r="I448" s="147" t="str">
        <f t="shared" si="50"/>
        <v>No</v>
      </c>
      <c r="J448" s="146"/>
      <c r="K448" s="147" t="str">
        <f t="shared" si="51"/>
        <v>Yes</v>
      </c>
      <c r="L448" s="147"/>
      <c r="M448" s="147">
        <f t="shared" si="52"/>
        <v>0</v>
      </c>
      <c r="N448" s="147">
        <f t="shared" si="53"/>
        <v>0</v>
      </c>
      <c r="O448" s="147"/>
      <c r="P448" s="146"/>
      <c r="Q448" s="149">
        <f t="shared" si="54"/>
        <v>0</v>
      </c>
      <c r="R448" s="149">
        <f t="shared" si="55"/>
        <v>0</v>
      </c>
    </row>
    <row r="449" spans="1:18" s="4" customFormat="1" x14ac:dyDescent="0.25">
      <c r="A449" s="1" t="s">
        <v>501</v>
      </c>
      <c r="B449" s="160" t="s">
        <v>659</v>
      </c>
      <c r="C449" s="21"/>
      <c r="D449" s="21"/>
      <c r="E449" s="145" t="str">
        <f t="shared" si="48"/>
        <v>No</v>
      </c>
      <c r="F449" s="145" t="str">
        <f t="shared" si="49"/>
        <v>No</v>
      </c>
      <c r="G449" s="146"/>
      <c r="H449" s="146"/>
      <c r="I449" s="147" t="str">
        <f t="shared" si="50"/>
        <v>No</v>
      </c>
      <c r="J449" s="146"/>
      <c r="K449" s="147" t="str">
        <f t="shared" si="51"/>
        <v>Yes</v>
      </c>
      <c r="L449" s="147"/>
      <c r="M449" s="147">
        <f t="shared" si="52"/>
        <v>0</v>
      </c>
      <c r="N449" s="147">
        <f t="shared" si="53"/>
        <v>0</v>
      </c>
      <c r="O449" s="147"/>
      <c r="P449" s="146"/>
      <c r="Q449" s="149">
        <f t="shared" si="54"/>
        <v>0</v>
      </c>
      <c r="R449" s="149">
        <f t="shared" si="55"/>
        <v>0</v>
      </c>
    </row>
    <row r="450" spans="1:18" s="4" customFormat="1" x14ac:dyDescent="0.25">
      <c r="A450" s="1" t="s">
        <v>502</v>
      </c>
      <c r="B450" s="160" t="s">
        <v>659</v>
      </c>
      <c r="C450" s="21"/>
      <c r="D450" s="21"/>
      <c r="E450" s="145" t="str">
        <f t="shared" si="48"/>
        <v>No</v>
      </c>
      <c r="F450" s="145" t="str">
        <f t="shared" si="49"/>
        <v>No</v>
      </c>
      <c r="G450" s="146"/>
      <c r="H450" s="146"/>
      <c r="I450" s="147" t="str">
        <f t="shared" si="50"/>
        <v>No</v>
      </c>
      <c r="J450" s="146"/>
      <c r="K450" s="147" t="str">
        <f t="shared" si="51"/>
        <v>Yes</v>
      </c>
      <c r="L450" s="147"/>
      <c r="M450" s="147">
        <f t="shared" si="52"/>
        <v>0</v>
      </c>
      <c r="N450" s="147">
        <f t="shared" si="53"/>
        <v>0</v>
      </c>
      <c r="O450" s="147"/>
      <c r="P450" s="146"/>
      <c r="Q450" s="149">
        <f t="shared" si="54"/>
        <v>0</v>
      </c>
      <c r="R450" s="149">
        <f t="shared" si="55"/>
        <v>0</v>
      </c>
    </row>
    <row r="451" spans="1:18" s="4" customFormat="1" x14ac:dyDescent="0.25">
      <c r="A451" s="1" t="s">
        <v>503</v>
      </c>
      <c r="B451" s="160" t="s">
        <v>659</v>
      </c>
      <c r="C451" s="21"/>
      <c r="D451" s="21"/>
      <c r="E451" s="145" t="str">
        <f t="shared" si="48"/>
        <v>No</v>
      </c>
      <c r="F451" s="145" t="str">
        <f t="shared" si="49"/>
        <v>No</v>
      </c>
      <c r="G451" s="146"/>
      <c r="H451" s="146"/>
      <c r="I451" s="147" t="str">
        <f t="shared" si="50"/>
        <v>No</v>
      </c>
      <c r="J451" s="146"/>
      <c r="K451" s="147" t="str">
        <f t="shared" si="51"/>
        <v>Yes</v>
      </c>
      <c r="L451" s="147"/>
      <c r="M451" s="147">
        <f t="shared" si="52"/>
        <v>0</v>
      </c>
      <c r="N451" s="147">
        <f t="shared" si="53"/>
        <v>0</v>
      </c>
      <c r="O451" s="147"/>
      <c r="P451" s="146"/>
      <c r="Q451" s="149">
        <f t="shared" si="54"/>
        <v>0</v>
      </c>
      <c r="R451" s="149">
        <f t="shared" si="55"/>
        <v>0</v>
      </c>
    </row>
    <row r="452" spans="1:18" s="4" customFormat="1" x14ac:dyDescent="0.25">
      <c r="A452" s="1" t="s">
        <v>504</v>
      </c>
      <c r="B452" s="160" t="s">
        <v>659</v>
      </c>
      <c r="C452" s="21"/>
      <c r="D452" s="21"/>
      <c r="E452" s="145" t="str">
        <f t="shared" si="48"/>
        <v>No</v>
      </c>
      <c r="F452" s="145" t="str">
        <f t="shared" si="49"/>
        <v>No</v>
      </c>
      <c r="G452" s="146"/>
      <c r="H452" s="146"/>
      <c r="I452" s="147" t="str">
        <f t="shared" si="50"/>
        <v>No</v>
      </c>
      <c r="J452" s="146"/>
      <c r="K452" s="147" t="str">
        <f t="shared" si="51"/>
        <v>Yes</v>
      </c>
      <c r="L452" s="147"/>
      <c r="M452" s="147">
        <f t="shared" si="52"/>
        <v>0</v>
      </c>
      <c r="N452" s="147">
        <f t="shared" si="53"/>
        <v>0</v>
      </c>
      <c r="O452" s="147"/>
      <c r="P452" s="146"/>
      <c r="Q452" s="149">
        <f t="shared" si="54"/>
        <v>0</v>
      </c>
      <c r="R452" s="149">
        <f t="shared" si="55"/>
        <v>0</v>
      </c>
    </row>
    <row r="453" spans="1:18" s="4" customFormat="1" x14ac:dyDescent="0.25">
      <c r="A453" s="1" t="s">
        <v>505</v>
      </c>
      <c r="B453" s="160" t="s">
        <v>659</v>
      </c>
      <c r="C453" s="21"/>
      <c r="D453" s="21"/>
      <c r="E453" s="145" t="str">
        <f t="shared" si="48"/>
        <v>No</v>
      </c>
      <c r="F453" s="145" t="str">
        <f t="shared" si="49"/>
        <v>No</v>
      </c>
      <c r="G453" s="146"/>
      <c r="H453" s="146"/>
      <c r="I453" s="147" t="str">
        <f t="shared" si="50"/>
        <v>No</v>
      </c>
      <c r="J453" s="146"/>
      <c r="K453" s="147" t="str">
        <f t="shared" si="51"/>
        <v>Yes</v>
      </c>
      <c r="L453" s="147"/>
      <c r="M453" s="147">
        <f t="shared" si="52"/>
        <v>0</v>
      </c>
      <c r="N453" s="147">
        <f t="shared" si="53"/>
        <v>0</v>
      </c>
      <c r="O453" s="147"/>
      <c r="P453" s="146"/>
      <c r="Q453" s="149">
        <f t="shared" si="54"/>
        <v>0</v>
      </c>
      <c r="R453" s="149">
        <f t="shared" si="55"/>
        <v>0</v>
      </c>
    </row>
    <row r="454" spans="1:18" s="4" customFormat="1" x14ac:dyDescent="0.25">
      <c r="A454" s="1" t="s">
        <v>506</v>
      </c>
      <c r="B454" s="160" t="s">
        <v>659</v>
      </c>
      <c r="C454" s="21"/>
      <c r="D454" s="21"/>
      <c r="E454" s="145" t="str">
        <f t="shared" si="48"/>
        <v>No</v>
      </c>
      <c r="F454" s="145" t="str">
        <f t="shared" si="49"/>
        <v>No</v>
      </c>
      <c r="G454" s="146"/>
      <c r="H454" s="146"/>
      <c r="I454" s="147" t="str">
        <f t="shared" si="50"/>
        <v>No</v>
      </c>
      <c r="J454" s="146"/>
      <c r="K454" s="147" t="str">
        <f t="shared" si="51"/>
        <v>Yes</v>
      </c>
      <c r="L454" s="147"/>
      <c r="M454" s="147">
        <f t="shared" si="52"/>
        <v>0</v>
      </c>
      <c r="N454" s="147">
        <f t="shared" si="53"/>
        <v>0</v>
      </c>
      <c r="O454" s="147"/>
      <c r="P454" s="146"/>
      <c r="Q454" s="149">
        <f t="shared" si="54"/>
        <v>0</v>
      </c>
      <c r="R454" s="149">
        <f t="shared" si="55"/>
        <v>0</v>
      </c>
    </row>
    <row r="455" spans="1:18" s="4" customFormat="1" x14ac:dyDescent="0.25">
      <c r="A455" s="1" t="s">
        <v>507</v>
      </c>
      <c r="B455" s="160" t="s">
        <v>659</v>
      </c>
      <c r="C455" s="21"/>
      <c r="D455" s="21"/>
      <c r="E455" s="145" t="str">
        <f t="shared" si="48"/>
        <v>No</v>
      </c>
      <c r="F455" s="145" t="str">
        <f t="shared" si="49"/>
        <v>No</v>
      </c>
      <c r="G455" s="146"/>
      <c r="H455" s="146"/>
      <c r="I455" s="147" t="str">
        <f t="shared" si="50"/>
        <v>No</v>
      </c>
      <c r="J455" s="146"/>
      <c r="K455" s="147" t="str">
        <f t="shared" si="51"/>
        <v>Yes</v>
      </c>
      <c r="L455" s="147"/>
      <c r="M455" s="147">
        <f t="shared" si="52"/>
        <v>0</v>
      </c>
      <c r="N455" s="147">
        <f t="shared" si="53"/>
        <v>0</v>
      </c>
      <c r="O455" s="147"/>
      <c r="P455" s="146"/>
      <c r="Q455" s="149">
        <f t="shared" si="54"/>
        <v>0</v>
      </c>
      <c r="R455" s="149">
        <f t="shared" si="55"/>
        <v>0</v>
      </c>
    </row>
    <row r="456" spans="1:18" s="4" customFormat="1" x14ac:dyDescent="0.25">
      <c r="A456" s="1" t="s">
        <v>508</v>
      </c>
      <c r="B456" s="160" t="s">
        <v>659</v>
      </c>
      <c r="C456" s="21"/>
      <c r="D456" s="21"/>
      <c r="E456" s="145" t="str">
        <f t="shared" si="48"/>
        <v>No</v>
      </c>
      <c r="F456" s="145" t="str">
        <f t="shared" si="49"/>
        <v>No</v>
      </c>
      <c r="G456" s="146"/>
      <c r="H456" s="146"/>
      <c r="I456" s="147" t="str">
        <f t="shared" si="50"/>
        <v>No</v>
      </c>
      <c r="J456" s="146"/>
      <c r="K456" s="147" t="str">
        <f t="shared" si="51"/>
        <v>Yes</v>
      </c>
      <c r="L456" s="147"/>
      <c r="M456" s="147">
        <f t="shared" si="52"/>
        <v>0</v>
      </c>
      <c r="N456" s="147">
        <f t="shared" si="53"/>
        <v>0</v>
      </c>
      <c r="O456" s="147"/>
      <c r="P456" s="146"/>
      <c r="Q456" s="149">
        <f t="shared" si="54"/>
        <v>0</v>
      </c>
      <c r="R456" s="149">
        <f t="shared" si="55"/>
        <v>0</v>
      </c>
    </row>
    <row r="457" spans="1:18" s="4" customFormat="1" x14ac:dyDescent="0.25">
      <c r="A457" s="1" t="s">
        <v>509</v>
      </c>
      <c r="B457" s="160" t="s">
        <v>659</v>
      </c>
      <c r="C457" s="21"/>
      <c r="D457" s="21"/>
      <c r="E457" s="145" t="str">
        <f t="shared" si="48"/>
        <v>No</v>
      </c>
      <c r="F457" s="145" t="str">
        <f t="shared" si="49"/>
        <v>No</v>
      </c>
      <c r="G457" s="146"/>
      <c r="H457" s="146"/>
      <c r="I457" s="147" t="str">
        <f t="shared" si="50"/>
        <v>No</v>
      </c>
      <c r="J457" s="146"/>
      <c r="K457" s="147" t="str">
        <f t="shared" si="51"/>
        <v>Yes</v>
      </c>
      <c r="L457" s="147"/>
      <c r="M457" s="147">
        <f t="shared" si="52"/>
        <v>0</v>
      </c>
      <c r="N457" s="147">
        <f t="shared" si="53"/>
        <v>0</v>
      </c>
      <c r="O457" s="147"/>
      <c r="P457" s="146"/>
      <c r="Q457" s="149">
        <f t="shared" si="54"/>
        <v>0</v>
      </c>
      <c r="R457" s="149">
        <f t="shared" si="55"/>
        <v>0</v>
      </c>
    </row>
    <row r="458" spans="1:18" s="4" customFormat="1" x14ac:dyDescent="0.25">
      <c r="A458" s="1" t="s">
        <v>510</v>
      </c>
      <c r="B458" s="160" t="s">
        <v>659</v>
      </c>
      <c r="C458" s="21"/>
      <c r="D458" s="21"/>
      <c r="E458" s="145" t="str">
        <f t="shared" si="48"/>
        <v>No</v>
      </c>
      <c r="F458" s="145" t="str">
        <f t="shared" si="49"/>
        <v>No</v>
      </c>
      <c r="G458" s="146"/>
      <c r="H458" s="146"/>
      <c r="I458" s="147" t="str">
        <f t="shared" si="50"/>
        <v>No</v>
      </c>
      <c r="J458" s="146"/>
      <c r="K458" s="147" t="str">
        <f t="shared" si="51"/>
        <v>Yes</v>
      </c>
      <c r="L458" s="147"/>
      <c r="M458" s="147">
        <f t="shared" si="52"/>
        <v>0</v>
      </c>
      <c r="N458" s="147">
        <f t="shared" si="53"/>
        <v>0</v>
      </c>
      <c r="O458" s="147"/>
      <c r="P458" s="146"/>
      <c r="Q458" s="149">
        <f t="shared" si="54"/>
        <v>0</v>
      </c>
      <c r="R458" s="149">
        <f t="shared" si="55"/>
        <v>0</v>
      </c>
    </row>
    <row r="459" spans="1:18" s="4" customFormat="1" x14ac:dyDescent="0.25">
      <c r="A459" s="1" t="s">
        <v>511</v>
      </c>
      <c r="B459" s="160" t="s">
        <v>659</v>
      </c>
      <c r="C459" s="21"/>
      <c r="D459" s="21"/>
      <c r="E459" s="145" t="str">
        <f t="shared" si="48"/>
        <v>No</v>
      </c>
      <c r="F459" s="145" t="str">
        <f t="shared" si="49"/>
        <v>No</v>
      </c>
      <c r="G459" s="146"/>
      <c r="H459" s="146"/>
      <c r="I459" s="147" t="str">
        <f t="shared" si="50"/>
        <v>No</v>
      </c>
      <c r="J459" s="146"/>
      <c r="K459" s="147" t="str">
        <f t="shared" si="51"/>
        <v>Yes</v>
      </c>
      <c r="L459" s="147"/>
      <c r="M459" s="147">
        <f t="shared" si="52"/>
        <v>0</v>
      </c>
      <c r="N459" s="147">
        <f t="shared" si="53"/>
        <v>0</v>
      </c>
      <c r="O459" s="147"/>
      <c r="P459" s="146"/>
      <c r="Q459" s="149">
        <f t="shared" si="54"/>
        <v>0</v>
      </c>
      <c r="R459" s="149">
        <f t="shared" si="55"/>
        <v>0</v>
      </c>
    </row>
    <row r="460" spans="1:18" s="4" customFormat="1" x14ac:dyDescent="0.25">
      <c r="A460" s="1" t="s">
        <v>512</v>
      </c>
      <c r="B460" s="160" t="s">
        <v>659</v>
      </c>
      <c r="C460" s="21"/>
      <c r="D460" s="21"/>
      <c r="E460" s="145" t="str">
        <f t="shared" si="48"/>
        <v>No</v>
      </c>
      <c r="F460" s="145" t="str">
        <f t="shared" si="49"/>
        <v>No</v>
      </c>
      <c r="G460" s="146"/>
      <c r="H460" s="146"/>
      <c r="I460" s="147" t="str">
        <f t="shared" si="50"/>
        <v>No</v>
      </c>
      <c r="J460" s="146"/>
      <c r="K460" s="147" t="str">
        <f t="shared" si="51"/>
        <v>Yes</v>
      </c>
      <c r="L460" s="147"/>
      <c r="M460" s="147">
        <f t="shared" si="52"/>
        <v>0</v>
      </c>
      <c r="N460" s="147">
        <f t="shared" si="53"/>
        <v>0</v>
      </c>
      <c r="O460" s="147"/>
      <c r="P460" s="146"/>
      <c r="Q460" s="149">
        <f t="shared" si="54"/>
        <v>0</v>
      </c>
      <c r="R460" s="149">
        <f t="shared" si="55"/>
        <v>0</v>
      </c>
    </row>
    <row r="461" spans="1:18" s="4" customFormat="1" x14ac:dyDescent="0.25">
      <c r="A461" s="1" t="s">
        <v>513</v>
      </c>
      <c r="B461" s="160" t="s">
        <v>659</v>
      </c>
      <c r="C461" s="21"/>
      <c r="D461" s="21"/>
      <c r="E461" s="145" t="str">
        <f t="shared" si="48"/>
        <v>No</v>
      </c>
      <c r="F461" s="145" t="str">
        <f t="shared" si="49"/>
        <v>No</v>
      </c>
      <c r="G461" s="146"/>
      <c r="H461" s="146"/>
      <c r="I461" s="147" t="str">
        <f t="shared" si="50"/>
        <v>No</v>
      </c>
      <c r="J461" s="146"/>
      <c r="K461" s="147" t="str">
        <f t="shared" si="51"/>
        <v>Yes</v>
      </c>
      <c r="L461" s="147"/>
      <c r="M461" s="147">
        <f t="shared" si="52"/>
        <v>0</v>
      </c>
      <c r="N461" s="147">
        <f t="shared" si="53"/>
        <v>0</v>
      </c>
      <c r="O461" s="147"/>
      <c r="P461" s="146"/>
      <c r="Q461" s="149">
        <f t="shared" si="54"/>
        <v>0</v>
      </c>
      <c r="R461" s="149">
        <f t="shared" si="55"/>
        <v>0</v>
      </c>
    </row>
    <row r="462" spans="1:18" s="4" customFormat="1" x14ac:dyDescent="0.25">
      <c r="A462" s="1" t="s">
        <v>514</v>
      </c>
      <c r="B462" s="160" t="s">
        <v>659</v>
      </c>
      <c r="C462" s="21"/>
      <c r="D462" s="21"/>
      <c r="E462" s="145" t="str">
        <f t="shared" si="48"/>
        <v>No</v>
      </c>
      <c r="F462" s="145" t="str">
        <f t="shared" si="49"/>
        <v>No</v>
      </c>
      <c r="G462" s="146"/>
      <c r="H462" s="146"/>
      <c r="I462" s="147" t="str">
        <f t="shared" si="50"/>
        <v>No</v>
      </c>
      <c r="J462" s="146"/>
      <c r="K462" s="147" t="str">
        <f t="shared" si="51"/>
        <v>Yes</v>
      </c>
      <c r="L462" s="147"/>
      <c r="M462" s="147">
        <f t="shared" si="52"/>
        <v>0</v>
      </c>
      <c r="N462" s="147">
        <f t="shared" si="53"/>
        <v>0</v>
      </c>
      <c r="O462" s="147"/>
      <c r="P462" s="146"/>
      <c r="Q462" s="149">
        <f t="shared" si="54"/>
        <v>0</v>
      </c>
      <c r="R462" s="149">
        <f t="shared" si="55"/>
        <v>0</v>
      </c>
    </row>
    <row r="463" spans="1:18" s="4" customFormat="1" x14ac:dyDescent="0.25">
      <c r="A463" s="1" t="s">
        <v>515</v>
      </c>
      <c r="B463" s="160" t="s">
        <v>659</v>
      </c>
      <c r="C463" s="21"/>
      <c r="D463" s="21"/>
      <c r="E463" s="145" t="str">
        <f t="shared" si="48"/>
        <v>No</v>
      </c>
      <c r="F463" s="145" t="str">
        <f t="shared" si="49"/>
        <v>No</v>
      </c>
      <c r="G463" s="146"/>
      <c r="H463" s="146"/>
      <c r="I463" s="147" t="str">
        <f t="shared" si="50"/>
        <v>No</v>
      </c>
      <c r="J463" s="146"/>
      <c r="K463" s="147" t="str">
        <f t="shared" si="51"/>
        <v>Yes</v>
      </c>
      <c r="L463" s="147"/>
      <c r="M463" s="147">
        <f t="shared" si="52"/>
        <v>0</v>
      </c>
      <c r="N463" s="147">
        <f t="shared" si="53"/>
        <v>0</v>
      </c>
      <c r="O463" s="147"/>
      <c r="P463" s="146"/>
      <c r="Q463" s="149">
        <f t="shared" si="54"/>
        <v>0</v>
      </c>
      <c r="R463" s="149">
        <f t="shared" si="55"/>
        <v>0</v>
      </c>
    </row>
    <row r="464" spans="1:18" s="4" customFormat="1" x14ac:dyDescent="0.25">
      <c r="A464" s="1" t="s">
        <v>516</v>
      </c>
      <c r="B464" s="160" t="s">
        <v>659</v>
      </c>
      <c r="C464" s="21"/>
      <c r="D464" s="21"/>
      <c r="E464" s="145" t="str">
        <f t="shared" si="48"/>
        <v>No</v>
      </c>
      <c r="F464" s="145" t="str">
        <f t="shared" si="49"/>
        <v>No</v>
      </c>
      <c r="G464" s="146"/>
      <c r="H464" s="146"/>
      <c r="I464" s="147" t="str">
        <f t="shared" si="50"/>
        <v>No</v>
      </c>
      <c r="J464" s="146"/>
      <c r="K464" s="147" t="str">
        <f t="shared" si="51"/>
        <v>Yes</v>
      </c>
      <c r="L464" s="147"/>
      <c r="M464" s="147">
        <f t="shared" si="52"/>
        <v>0</v>
      </c>
      <c r="N464" s="147">
        <f t="shared" si="53"/>
        <v>0</v>
      </c>
      <c r="O464" s="147"/>
      <c r="P464" s="146"/>
      <c r="Q464" s="149">
        <f t="shared" si="54"/>
        <v>0</v>
      </c>
      <c r="R464" s="149">
        <f t="shared" si="55"/>
        <v>0</v>
      </c>
    </row>
    <row r="465" spans="1:18" s="4" customFormat="1" x14ac:dyDescent="0.25">
      <c r="A465" s="1" t="s">
        <v>517</v>
      </c>
      <c r="B465" s="160" t="s">
        <v>659</v>
      </c>
      <c r="C465" s="21"/>
      <c r="D465" s="21"/>
      <c r="E465" s="145" t="str">
        <f t="shared" si="48"/>
        <v>No</v>
      </c>
      <c r="F465" s="145" t="str">
        <f t="shared" si="49"/>
        <v>No</v>
      </c>
      <c r="G465" s="146"/>
      <c r="H465" s="146"/>
      <c r="I465" s="147" t="str">
        <f t="shared" si="50"/>
        <v>No</v>
      </c>
      <c r="J465" s="146"/>
      <c r="K465" s="147" t="str">
        <f t="shared" si="51"/>
        <v>Yes</v>
      </c>
      <c r="L465" s="147"/>
      <c r="M465" s="147">
        <f t="shared" si="52"/>
        <v>0</v>
      </c>
      <c r="N465" s="147">
        <f t="shared" si="53"/>
        <v>0</v>
      </c>
      <c r="O465" s="147"/>
      <c r="P465" s="146"/>
      <c r="Q465" s="149">
        <f t="shared" si="54"/>
        <v>0</v>
      </c>
      <c r="R465" s="149">
        <f t="shared" si="55"/>
        <v>0</v>
      </c>
    </row>
    <row r="466" spans="1:18" s="4" customFormat="1" x14ac:dyDescent="0.25">
      <c r="A466" s="1" t="s">
        <v>518</v>
      </c>
      <c r="B466" s="160" t="s">
        <v>659</v>
      </c>
      <c r="C466" s="21"/>
      <c r="D466" s="21"/>
      <c r="E466" s="145" t="str">
        <f t="shared" si="48"/>
        <v>No</v>
      </c>
      <c r="F466" s="145" t="str">
        <f t="shared" si="49"/>
        <v>No</v>
      </c>
      <c r="G466" s="146"/>
      <c r="H466" s="146"/>
      <c r="I466" s="147" t="str">
        <f t="shared" si="50"/>
        <v>No</v>
      </c>
      <c r="J466" s="146"/>
      <c r="K466" s="147" t="str">
        <f t="shared" si="51"/>
        <v>Yes</v>
      </c>
      <c r="L466" s="147"/>
      <c r="M466" s="147">
        <f t="shared" si="52"/>
        <v>0</v>
      </c>
      <c r="N466" s="147">
        <f t="shared" si="53"/>
        <v>0</v>
      </c>
      <c r="O466" s="147"/>
      <c r="P466" s="146"/>
      <c r="Q466" s="149">
        <f t="shared" si="54"/>
        <v>0</v>
      </c>
      <c r="R466" s="149">
        <f t="shared" si="55"/>
        <v>0</v>
      </c>
    </row>
    <row r="467" spans="1:18" s="4" customFormat="1" x14ac:dyDescent="0.25">
      <c r="A467" s="1" t="s">
        <v>519</v>
      </c>
      <c r="B467" s="160" t="s">
        <v>659</v>
      </c>
      <c r="C467" s="21"/>
      <c r="D467" s="21"/>
      <c r="E467" s="145" t="str">
        <f t="shared" si="48"/>
        <v>No</v>
      </c>
      <c r="F467" s="145" t="str">
        <f t="shared" si="49"/>
        <v>No</v>
      </c>
      <c r="G467" s="146"/>
      <c r="H467" s="146"/>
      <c r="I467" s="147" t="str">
        <f t="shared" si="50"/>
        <v>No</v>
      </c>
      <c r="J467" s="146"/>
      <c r="K467" s="147" t="str">
        <f t="shared" si="51"/>
        <v>Yes</v>
      </c>
      <c r="L467" s="147"/>
      <c r="M467" s="147">
        <f t="shared" si="52"/>
        <v>0</v>
      </c>
      <c r="N467" s="147">
        <f t="shared" si="53"/>
        <v>0</v>
      </c>
      <c r="O467" s="147"/>
      <c r="P467" s="146"/>
      <c r="Q467" s="149">
        <f t="shared" si="54"/>
        <v>0</v>
      </c>
      <c r="R467" s="149">
        <f t="shared" si="55"/>
        <v>0</v>
      </c>
    </row>
    <row r="468" spans="1:18" s="4" customFormat="1" x14ac:dyDescent="0.25">
      <c r="A468" s="1" t="s">
        <v>520</v>
      </c>
      <c r="B468" s="160" t="s">
        <v>659</v>
      </c>
      <c r="C468" s="21"/>
      <c r="D468" s="21"/>
      <c r="E468" s="145" t="str">
        <f t="shared" si="48"/>
        <v>No</v>
      </c>
      <c r="F468" s="145" t="str">
        <f t="shared" si="49"/>
        <v>No</v>
      </c>
      <c r="G468" s="146"/>
      <c r="H468" s="146"/>
      <c r="I468" s="147" t="str">
        <f t="shared" si="50"/>
        <v>No</v>
      </c>
      <c r="J468" s="146"/>
      <c r="K468" s="147" t="str">
        <f t="shared" si="51"/>
        <v>Yes</v>
      </c>
      <c r="L468" s="147"/>
      <c r="M468" s="147">
        <f t="shared" si="52"/>
        <v>0</v>
      </c>
      <c r="N468" s="147">
        <f t="shared" si="53"/>
        <v>0</v>
      </c>
      <c r="O468" s="147"/>
      <c r="P468" s="146"/>
      <c r="Q468" s="149">
        <f t="shared" si="54"/>
        <v>0</v>
      </c>
      <c r="R468" s="149">
        <f t="shared" si="55"/>
        <v>0</v>
      </c>
    </row>
    <row r="469" spans="1:18" s="4" customFormat="1" x14ac:dyDescent="0.25">
      <c r="A469" s="1" t="s">
        <v>521</v>
      </c>
      <c r="B469" s="160" t="s">
        <v>659</v>
      </c>
      <c r="C469" s="21"/>
      <c r="D469" s="21"/>
      <c r="E469" s="145" t="str">
        <f t="shared" si="48"/>
        <v>No</v>
      </c>
      <c r="F469" s="145" t="str">
        <f t="shared" si="49"/>
        <v>No</v>
      </c>
      <c r="G469" s="146"/>
      <c r="H469" s="146"/>
      <c r="I469" s="147" t="str">
        <f t="shared" si="50"/>
        <v>No</v>
      </c>
      <c r="J469" s="146"/>
      <c r="K469" s="147" t="str">
        <f t="shared" si="51"/>
        <v>Yes</v>
      </c>
      <c r="L469" s="147"/>
      <c r="M469" s="147">
        <f t="shared" si="52"/>
        <v>0</v>
      </c>
      <c r="N469" s="147">
        <f t="shared" si="53"/>
        <v>0</v>
      </c>
      <c r="O469" s="147"/>
      <c r="P469" s="146"/>
      <c r="Q469" s="149">
        <f t="shared" si="54"/>
        <v>0</v>
      </c>
      <c r="R469" s="149">
        <f t="shared" si="55"/>
        <v>0</v>
      </c>
    </row>
    <row r="470" spans="1:18" s="4" customFormat="1" x14ac:dyDescent="0.25">
      <c r="A470" s="1" t="s">
        <v>522</v>
      </c>
      <c r="B470" s="160" t="s">
        <v>659</v>
      </c>
      <c r="C470" s="21"/>
      <c r="D470" s="21"/>
      <c r="E470" s="145" t="str">
        <f t="shared" si="48"/>
        <v>No</v>
      </c>
      <c r="F470" s="145" t="str">
        <f t="shared" si="49"/>
        <v>No</v>
      </c>
      <c r="G470" s="146"/>
      <c r="H470" s="146"/>
      <c r="I470" s="147" t="str">
        <f t="shared" si="50"/>
        <v>No</v>
      </c>
      <c r="J470" s="146"/>
      <c r="K470" s="147" t="str">
        <f t="shared" si="51"/>
        <v>Yes</v>
      </c>
      <c r="L470" s="147"/>
      <c r="M470" s="147">
        <f t="shared" si="52"/>
        <v>0</v>
      </c>
      <c r="N470" s="147">
        <f t="shared" si="53"/>
        <v>0</v>
      </c>
      <c r="O470" s="147"/>
      <c r="P470" s="146"/>
      <c r="Q470" s="149">
        <f t="shared" si="54"/>
        <v>0</v>
      </c>
      <c r="R470" s="149">
        <f t="shared" si="55"/>
        <v>0</v>
      </c>
    </row>
    <row r="471" spans="1:18" s="4" customFormat="1" x14ac:dyDescent="0.25">
      <c r="A471" s="1" t="s">
        <v>523</v>
      </c>
      <c r="B471" s="160" t="s">
        <v>659</v>
      </c>
      <c r="C471" s="21"/>
      <c r="D471" s="21"/>
      <c r="E471" s="145" t="str">
        <f t="shared" si="48"/>
        <v>No</v>
      </c>
      <c r="F471" s="145" t="str">
        <f t="shared" si="49"/>
        <v>No</v>
      </c>
      <c r="G471" s="146"/>
      <c r="H471" s="146"/>
      <c r="I471" s="147" t="str">
        <f t="shared" si="50"/>
        <v>No</v>
      </c>
      <c r="J471" s="146"/>
      <c r="K471" s="147" t="str">
        <f t="shared" si="51"/>
        <v>Yes</v>
      </c>
      <c r="L471" s="147"/>
      <c r="M471" s="147">
        <f t="shared" si="52"/>
        <v>0</v>
      </c>
      <c r="N471" s="147">
        <f t="shared" si="53"/>
        <v>0</v>
      </c>
      <c r="O471" s="147"/>
      <c r="P471" s="146"/>
      <c r="Q471" s="149">
        <f t="shared" si="54"/>
        <v>0</v>
      </c>
      <c r="R471" s="149">
        <f t="shared" si="55"/>
        <v>0</v>
      </c>
    </row>
    <row r="472" spans="1:18" s="4" customFormat="1" x14ac:dyDescent="0.25">
      <c r="A472" s="1" t="s">
        <v>524</v>
      </c>
      <c r="B472" s="160" t="s">
        <v>659</v>
      </c>
      <c r="C472" s="21"/>
      <c r="D472" s="21"/>
      <c r="E472" s="145" t="str">
        <f t="shared" si="48"/>
        <v>No</v>
      </c>
      <c r="F472" s="145" t="str">
        <f t="shared" si="49"/>
        <v>No</v>
      </c>
      <c r="G472" s="146"/>
      <c r="H472" s="146"/>
      <c r="I472" s="147" t="str">
        <f t="shared" si="50"/>
        <v>No</v>
      </c>
      <c r="J472" s="146"/>
      <c r="K472" s="147" t="str">
        <f t="shared" si="51"/>
        <v>Yes</v>
      </c>
      <c r="L472" s="147"/>
      <c r="M472" s="147">
        <f t="shared" si="52"/>
        <v>0</v>
      </c>
      <c r="N472" s="147">
        <f t="shared" si="53"/>
        <v>0</v>
      </c>
      <c r="O472" s="147"/>
      <c r="P472" s="146"/>
      <c r="Q472" s="149">
        <f t="shared" si="54"/>
        <v>0</v>
      </c>
      <c r="R472" s="149">
        <f t="shared" si="55"/>
        <v>0</v>
      </c>
    </row>
    <row r="473" spans="1:18" s="4" customFormat="1" x14ac:dyDescent="0.25">
      <c r="A473" s="1" t="s">
        <v>525</v>
      </c>
      <c r="B473" s="160" t="s">
        <v>659</v>
      </c>
      <c r="C473" s="21"/>
      <c r="D473" s="21"/>
      <c r="E473" s="145" t="str">
        <f t="shared" si="48"/>
        <v>No</v>
      </c>
      <c r="F473" s="145" t="str">
        <f t="shared" si="49"/>
        <v>No</v>
      </c>
      <c r="G473" s="146"/>
      <c r="H473" s="146"/>
      <c r="I473" s="147" t="str">
        <f t="shared" si="50"/>
        <v>No</v>
      </c>
      <c r="J473" s="146"/>
      <c r="K473" s="147" t="str">
        <f t="shared" si="51"/>
        <v>Yes</v>
      </c>
      <c r="L473" s="147"/>
      <c r="M473" s="147">
        <f t="shared" si="52"/>
        <v>0</v>
      </c>
      <c r="N473" s="147">
        <f t="shared" si="53"/>
        <v>0</v>
      </c>
      <c r="O473" s="147"/>
      <c r="P473" s="146"/>
      <c r="Q473" s="149">
        <f t="shared" si="54"/>
        <v>0</v>
      </c>
      <c r="R473" s="149">
        <f t="shared" si="55"/>
        <v>0</v>
      </c>
    </row>
    <row r="474" spans="1:18" s="4" customFormat="1" x14ac:dyDescent="0.25">
      <c r="A474" s="1" t="s">
        <v>526</v>
      </c>
      <c r="B474" s="160" t="s">
        <v>659</v>
      </c>
      <c r="C474" s="21"/>
      <c r="D474" s="21"/>
      <c r="E474" s="145" t="str">
        <f t="shared" si="48"/>
        <v>No</v>
      </c>
      <c r="F474" s="145" t="str">
        <f t="shared" si="49"/>
        <v>No</v>
      </c>
      <c r="G474" s="146"/>
      <c r="H474" s="146"/>
      <c r="I474" s="147" t="str">
        <f t="shared" si="50"/>
        <v>No</v>
      </c>
      <c r="J474" s="146"/>
      <c r="K474" s="147" t="str">
        <f t="shared" si="51"/>
        <v>Yes</v>
      </c>
      <c r="L474" s="147"/>
      <c r="M474" s="147">
        <f t="shared" si="52"/>
        <v>0</v>
      </c>
      <c r="N474" s="147">
        <f t="shared" si="53"/>
        <v>0</v>
      </c>
      <c r="O474" s="147"/>
      <c r="P474" s="146"/>
      <c r="Q474" s="149">
        <f t="shared" si="54"/>
        <v>0</v>
      </c>
      <c r="R474" s="149">
        <f t="shared" si="55"/>
        <v>0</v>
      </c>
    </row>
    <row r="475" spans="1:18" s="4" customFormat="1" x14ac:dyDescent="0.25">
      <c r="A475" s="1" t="s">
        <v>527</v>
      </c>
      <c r="B475" s="160" t="s">
        <v>659</v>
      </c>
      <c r="C475" s="21"/>
      <c r="D475" s="21"/>
      <c r="E475" s="145" t="str">
        <f t="shared" si="48"/>
        <v>No</v>
      </c>
      <c r="F475" s="145" t="str">
        <f t="shared" si="49"/>
        <v>No</v>
      </c>
      <c r="G475" s="146"/>
      <c r="H475" s="146"/>
      <c r="I475" s="147" t="str">
        <f t="shared" si="50"/>
        <v>No</v>
      </c>
      <c r="J475" s="146"/>
      <c r="K475" s="147" t="str">
        <f t="shared" si="51"/>
        <v>Yes</v>
      </c>
      <c r="L475" s="147"/>
      <c r="M475" s="147">
        <f t="shared" si="52"/>
        <v>0</v>
      </c>
      <c r="N475" s="147">
        <f t="shared" si="53"/>
        <v>0</v>
      </c>
      <c r="O475" s="147"/>
      <c r="P475" s="146"/>
      <c r="Q475" s="149">
        <f t="shared" si="54"/>
        <v>0</v>
      </c>
      <c r="R475" s="149">
        <f t="shared" si="55"/>
        <v>0</v>
      </c>
    </row>
    <row r="476" spans="1:18" s="4" customFormat="1" x14ac:dyDescent="0.25">
      <c r="A476" s="1" t="s">
        <v>528</v>
      </c>
      <c r="B476" s="160" t="s">
        <v>659</v>
      </c>
      <c r="C476" s="21"/>
      <c r="D476" s="21"/>
      <c r="E476" s="145" t="str">
        <f t="shared" si="48"/>
        <v>No</v>
      </c>
      <c r="F476" s="145" t="str">
        <f t="shared" si="49"/>
        <v>No</v>
      </c>
      <c r="G476" s="146"/>
      <c r="H476" s="146"/>
      <c r="I476" s="147" t="str">
        <f t="shared" si="50"/>
        <v>No</v>
      </c>
      <c r="J476" s="146"/>
      <c r="K476" s="147" t="str">
        <f t="shared" si="51"/>
        <v>Yes</v>
      </c>
      <c r="L476" s="147"/>
      <c r="M476" s="147">
        <f t="shared" si="52"/>
        <v>0</v>
      </c>
      <c r="N476" s="147">
        <f t="shared" si="53"/>
        <v>0</v>
      </c>
      <c r="O476" s="147"/>
      <c r="P476" s="146"/>
      <c r="Q476" s="149">
        <f t="shared" si="54"/>
        <v>0</v>
      </c>
      <c r="R476" s="149">
        <f t="shared" si="55"/>
        <v>0</v>
      </c>
    </row>
    <row r="477" spans="1:18" s="4" customFormat="1" x14ac:dyDescent="0.25">
      <c r="A477" s="1" t="s">
        <v>529</v>
      </c>
      <c r="B477" s="160" t="s">
        <v>659</v>
      </c>
      <c r="C477" s="21"/>
      <c r="D477" s="21"/>
      <c r="E477" s="145" t="str">
        <f t="shared" si="48"/>
        <v>No</v>
      </c>
      <c r="F477" s="145" t="str">
        <f t="shared" si="49"/>
        <v>No</v>
      </c>
      <c r="G477" s="146"/>
      <c r="H477" s="146"/>
      <c r="I477" s="147" t="str">
        <f t="shared" si="50"/>
        <v>No</v>
      </c>
      <c r="J477" s="146"/>
      <c r="K477" s="147" t="str">
        <f t="shared" si="51"/>
        <v>Yes</v>
      </c>
      <c r="L477" s="147"/>
      <c r="M477" s="147">
        <f t="shared" si="52"/>
        <v>0</v>
      </c>
      <c r="N477" s="147">
        <f t="shared" si="53"/>
        <v>0</v>
      </c>
      <c r="O477" s="147"/>
      <c r="P477" s="146"/>
      <c r="Q477" s="149">
        <f t="shared" si="54"/>
        <v>0</v>
      </c>
      <c r="R477" s="149">
        <f t="shared" si="55"/>
        <v>0</v>
      </c>
    </row>
    <row r="478" spans="1:18" s="4" customFormat="1" x14ac:dyDescent="0.25">
      <c r="A478" s="1" t="s">
        <v>530</v>
      </c>
      <c r="B478" s="160" t="s">
        <v>659</v>
      </c>
      <c r="C478" s="21"/>
      <c r="D478" s="21"/>
      <c r="E478" s="145" t="str">
        <f t="shared" si="48"/>
        <v>No</v>
      </c>
      <c r="F478" s="145" t="str">
        <f t="shared" si="49"/>
        <v>No</v>
      </c>
      <c r="G478" s="146"/>
      <c r="H478" s="146"/>
      <c r="I478" s="147" t="str">
        <f t="shared" si="50"/>
        <v>No</v>
      </c>
      <c r="J478" s="146"/>
      <c r="K478" s="147" t="str">
        <f t="shared" si="51"/>
        <v>Yes</v>
      </c>
      <c r="L478" s="147"/>
      <c r="M478" s="147">
        <f t="shared" si="52"/>
        <v>0</v>
      </c>
      <c r="N478" s="147">
        <f t="shared" si="53"/>
        <v>0</v>
      </c>
      <c r="O478" s="147"/>
      <c r="P478" s="146"/>
      <c r="Q478" s="149">
        <f t="shared" si="54"/>
        <v>0</v>
      </c>
      <c r="R478" s="149">
        <f t="shared" si="55"/>
        <v>0</v>
      </c>
    </row>
    <row r="479" spans="1:18" s="4" customFormat="1" x14ac:dyDescent="0.25">
      <c r="A479" s="1" t="s">
        <v>531</v>
      </c>
      <c r="B479" s="160" t="s">
        <v>659</v>
      </c>
      <c r="C479" s="21"/>
      <c r="D479" s="21"/>
      <c r="E479" s="145" t="str">
        <f t="shared" si="48"/>
        <v>No</v>
      </c>
      <c r="F479" s="145" t="str">
        <f t="shared" si="49"/>
        <v>No</v>
      </c>
      <c r="G479" s="146"/>
      <c r="H479" s="146"/>
      <c r="I479" s="147" t="str">
        <f t="shared" si="50"/>
        <v>No</v>
      </c>
      <c r="J479" s="146"/>
      <c r="K479" s="147" t="str">
        <f t="shared" si="51"/>
        <v>Yes</v>
      </c>
      <c r="L479" s="147"/>
      <c r="M479" s="147">
        <f t="shared" si="52"/>
        <v>0</v>
      </c>
      <c r="N479" s="147">
        <f t="shared" si="53"/>
        <v>0</v>
      </c>
      <c r="O479" s="147"/>
      <c r="P479" s="146"/>
      <c r="Q479" s="149">
        <f t="shared" si="54"/>
        <v>0</v>
      </c>
      <c r="R479" s="149">
        <f t="shared" si="55"/>
        <v>0</v>
      </c>
    </row>
    <row r="480" spans="1:18" s="4" customFormat="1" x14ac:dyDescent="0.25">
      <c r="A480" s="1" t="s">
        <v>532</v>
      </c>
      <c r="B480" s="160" t="s">
        <v>659</v>
      </c>
      <c r="C480" s="21"/>
      <c r="D480" s="21"/>
      <c r="E480" s="145" t="str">
        <f t="shared" ref="E480:E530" si="56">IFERROR(IF(C480/D480&gt;=0.75,"No","Yes"),"No")</f>
        <v>No</v>
      </c>
      <c r="F480" s="145" t="str">
        <f t="shared" ref="F480:F530" si="57">IF(D480&gt;100000,"Yes","No")</f>
        <v>No</v>
      </c>
      <c r="G480" s="146"/>
      <c r="H480" s="146"/>
      <c r="I480" s="147" t="str">
        <f t="shared" ref="I480:I530" si="58">IF(OR(H480=G480,H480&gt;G480),"No","Yes")</f>
        <v>No</v>
      </c>
      <c r="J480" s="146"/>
      <c r="K480" s="147" t="str">
        <f t="shared" ref="K480:K530" si="59">IF(OR(J480&gt;G480,J480=G480),"Yes","No")</f>
        <v>Yes</v>
      </c>
      <c r="L480" s="147"/>
      <c r="M480" s="147">
        <f t="shared" ref="M480:M530" si="60">D480*0.75</f>
        <v>0</v>
      </c>
      <c r="N480" s="147">
        <f t="shared" ref="N480:N530" si="61">IF(E480="No",0,IF(K480="Yes",0,M480-C480))</f>
        <v>0</v>
      </c>
      <c r="O480" s="147"/>
      <c r="P480" s="146"/>
      <c r="Q480" s="149">
        <f t="shared" ref="Q480:Q530" si="62">P480*N480*8</f>
        <v>0</v>
      </c>
      <c r="R480" s="149">
        <f t="shared" ref="R480:R530" si="63">IF(F480="Yes",0,IF(OR(B480="Hourly",P480&gt;0),0,N480*8/52))</f>
        <v>0</v>
      </c>
    </row>
    <row r="481" spans="1:18" s="4" customFormat="1" x14ac:dyDescent="0.25">
      <c r="A481" s="1" t="s">
        <v>533</v>
      </c>
      <c r="B481" s="160" t="s">
        <v>659</v>
      </c>
      <c r="C481" s="21"/>
      <c r="D481" s="21"/>
      <c r="E481" s="145" t="str">
        <f t="shared" si="56"/>
        <v>No</v>
      </c>
      <c r="F481" s="145" t="str">
        <f t="shared" si="57"/>
        <v>No</v>
      </c>
      <c r="G481" s="146"/>
      <c r="H481" s="146"/>
      <c r="I481" s="147" t="str">
        <f t="shared" si="58"/>
        <v>No</v>
      </c>
      <c r="J481" s="146"/>
      <c r="K481" s="147" t="str">
        <f t="shared" si="59"/>
        <v>Yes</v>
      </c>
      <c r="L481" s="147"/>
      <c r="M481" s="147">
        <f t="shared" si="60"/>
        <v>0</v>
      </c>
      <c r="N481" s="147">
        <f t="shared" si="61"/>
        <v>0</v>
      </c>
      <c r="O481" s="147"/>
      <c r="P481" s="146"/>
      <c r="Q481" s="149">
        <f t="shared" si="62"/>
        <v>0</v>
      </c>
      <c r="R481" s="149">
        <f t="shared" si="63"/>
        <v>0</v>
      </c>
    </row>
    <row r="482" spans="1:18" s="4" customFormat="1" x14ac:dyDescent="0.25">
      <c r="A482" s="1" t="s">
        <v>534</v>
      </c>
      <c r="B482" s="160" t="s">
        <v>659</v>
      </c>
      <c r="C482" s="21"/>
      <c r="D482" s="21"/>
      <c r="E482" s="145" t="str">
        <f t="shared" si="56"/>
        <v>No</v>
      </c>
      <c r="F482" s="145" t="str">
        <f t="shared" si="57"/>
        <v>No</v>
      </c>
      <c r="G482" s="146"/>
      <c r="H482" s="146"/>
      <c r="I482" s="147" t="str">
        <f t="shared" si="58"/>
        <v>No</v>
      </c>
      <c r="J482" s="146"/>
      <c r="K482" s="147" t="str">
        <f t="shared" si="59"/>
        <v>Yes</v>
      </c>
      <c r="L482" s="147"/>
      <c r="M482" s="147">
        <f t="shared" si="60"/>
        <v>0</v>
      </c>
      <c r="N482" s="147">
        <f t="shared" si="61"/>
        <v>0</v>
      </c>
      <c r="O482" s="147"/>
      <c r="P482" s="146"/>
      <c r="Q482" s="149">
        <f t="shared" si="62"/>
        <v>0</v>
      </c>
      <c r="R482" s="149">
        <f t="shared" si="63"/>
        <v>0</v>
      </c>
    </row>
    <row r="483" spans="1:18" s="4" customFormat="1" x14ac:dyDescent="0.25">
      <c r="A483" s="1" t="s">
        <v>535</v>
      </c>
      <c r="B483" s="160" t="s">
        <v>659</v>
      </c>
      <c r="C483" s="21"/>
      <c r="D483" s="21"/>
      <c r="E483" s="145" t="str">
        <f t="shared" si="56"/>
        <v>No</v>
      </c>
      <c r="F483" s="145" t="str">
        <f t="shared" si="57"/>
        <v>No</v>
      </c>
      <c r="G483" s="146"/>
      <c r="H483" s="146"/>
      <c r="I483" s="147" t="str">
        <f t="shared" si="58"/>
        <v>No</v>
      </c>
      <c r="J483" s="146"/>
      <c r="K483" s="147" t="str">
        <f t="shared" si="59"/>
        <v>Yes</v>
      </c>
      <c r="L483" s="147"/>
      <c r="M483" s="147">
        <f t="shared" si="60"/>
        <v>0</v>
      </c>
      <c r="N483" s="147">
        <f t="shared" si="61"/>
        <v>0</v>
      </c>
      <c r="O483" s="147"/>
      <c r="P483" s="146"/>
      <c r="Q483" s="149">
        <f t="shared" si="62"/>
        <v>0</v>
      </c>
      <c r="R483" s="149">
        <f t="shared" si="63"/>
        <v>0</v>
      </c>
    </row>
    <row r="484" spans="1:18" s="4" customFormat="1" x14ac:dyDescent="0.25">
      <c r="A484" s="1" t="s">
        <v>536</v>
      </c>
      <c r="B484" s="160" t="s">
        <v>659</v>
      </c>
      <c r="C484" s="21"/>
      <c r="D484" s="21"/>
      <c r="E484" s="145" t="str">
        <f t="shared" si="56"/>
        <v>No</v>
      </c>
      <c r="F484" s="145" t="str">
        <f t="shared" si="57"/>
        <v>No</v>
      </c>
      <c r="G484" s="146"/>
      <c r="H484" s="146"/>
      <c r="I484" s="147" t="str">
        <f t="shared" si="58"/>
        <v>No</v>
      </c>
      <c r="J484" s="146"/>
      <c r="K484" s="147" t="str">
        <f t="shared" si="59"/>
        <v>Yes</v>
      </c>
      <c r="L484" s="147"/>
      <c r="M484" s="147">
        <f t="shared" si="60"/>
        <v>0</v>
      </c>
      <c r="N484" s="147">
        <f t="shared" si="61"/>
        <v>0</v>
      </c>
      <c r="O484" s="147"/>
      <c r="P484" s="146"/>
      <c r="Q484" s="149">
        <f t="shared" si="62"/>
        <v>0</v>
      </c>
      <c r="R484" s="149">
        <f t="shared" si="63"/>
        <v>0</v>
      </c>
    </row>
    <row r="485" spans="1:18" s="4" customFormat="1" x14ac:dyDescent="0.25">
      <c r="A485" s="1" t="s">
        <v>537</v>
      </c>
      <c r="B485" s="160" t="s">
        <v>659</v>
      </c>
      <c r="C485" s="21"/>
      <c r="D485" s="21"/>
      <c r="E485" s="145" t="str">
        <f t="shared" si="56"/>
        <v>No</v>
      </c>
      <c r="F485" s="145" t="str">
        <f t="shared" si="57"/>
        <v>No</v>
      </c>
      <c r="G485" s="146"/>
      <c r="H485" s="146"/>
      <c r="I485" s="147" t="str">
        <f t="shared" si="58"/>
        <v>No</v>
      </c>
      <c r="J485" s="146"/>
      <c r="K485" s="147" t="str">
        <f t="shared" si="59"/>
        <v>Yes</v>
      </c>
      <c r="L485" s="147"/>
      <c r="M485" s="147">
        <f t="shared" si="60"/>
        <v>0</v>
      </c>
      <c r="N485" s="147">
        <f t="shared" si="61"/>
        <v>0</v>
      </c>
      <c r="O485" s="147"/>
      <c r="P485" s="146"/>
      <c r="Q485" s="149">
        <f t="shared" si="62"/>
        <v>0</v>
      </c>
      <c r="R485" s="149">
        <f t="shared" si="63"/>
        <v>0</v>
      </c>
    </row>
    <row r="486" spans="1:18" s="4" customFormat="1" x14ac:dyDescent="0.25">
      <c r="A486" s="1" t="s">
        <v>538</v>
      </c>
      <c r="B486" s="160" t="s">
        <v>659</v>
      </c>
      <c r="C486" s="21"/>
      <c r="D486" s="21"/>
      <c r="E486" s="145" t="str">
        <f t="shared" si="56"/>
        <v>No</v>
      </c>
      <c r="F486" s="145" t="str">
        <f t="shared" si="57"/>
        <v>No</v>
      </c>
      <c r="G486" s="146"/>
      <c r="H486" s="146"/>
      <c r="I486" s="147" t="str">
        <f t="shared" si="58"/>
        <v>No</v>
      </c>
      <c r="J486" s="146"/>
      <c r="K486" s="147" t="str">
        <f t="shared" si="59"/>
        <v>Yes</v>
      </c>
      <c r="L486" s="147"/>
      <c r="M486" s="147">
        <f t="shared" si="60"/>
        <v>0</v>
      </c>
      <c r="N486" s="147">
        <f t="shared" si="61"/>
        <v>0</v>
      </c>
      <c r="O486" s="147"/>
      <c r="P486" s="146"/>
      <c r="Q486" s="149">
        <f t="shared" si="62"/>
        <v>0</v>
      </c>
      <c r="R486" s="149">
        <f t="shared" si="63"/>
        <v>0</v>
      </c>
    </row>
    <row r="487" spans="1:18" s="4" customFormat="1" x14ac:dyDescent="0.25">
      <c r="A487" s="1" t="s">
        <v>539</v>
      </c>
      <c r="B487" s="160" t="s">
        <v>659</v>
      </c>
      <c r="C487" s="21"/>
      <c r="D487" s="21"/>
      <c r="E487" s="145" t="str">
        <f t="shared" si="56"/>
        <v>No</v>
      </c>
      <c r="F487" s="145" t="str">
        <f t="shared" si="57"/>
        <v>No</v>
      </c>
      <c r="G487" s="146"/>
      <c r="H487" s="146"/>
      <c r="I487" s="147" t="str">
        <f t="shared" si="58"/>
        <v>No</v>
      </c>
      <c r="J487" s="146"/>
      <c r="K487" s="147" t="str">
        <f t="shared" si="59"/>
        <v>Yes</v>
      </c>
      <c r="L487" s="147"/>
      <c r="M487" s="147">
        <f t="shared" si="60"/>
        <v>0</v>
      </c>
      <c r="N487" s="147">
        <f t="shared" si="61"/>
        <v>0</v>
      </c>
      <c r="O487" s="147"/>
      <c r="P487" s="146"/>
      <c r="Q487" s="149">
        <f t="shared" si="62"/>
        <v>0</v>
      </c>
      <c r="R487" s="149">
        <f t="shared" si="63"/>
        <v>0</v>
      </c>
    </row>
    <row r="488" spans="1:18" s="4" customFormat="1" x14ac:dyDescent="0.25">
      <c r="A488" s="1" t="s">
        <v>540</v>
      </c>
      <c r="B488" s="160" t="s">
        <v>659</v>
      </c>
      <c r="C488" s="21"/>
      <c r="D488" s="21"/>
      <c r="E488" s="145" t="str">
        <f t="shared" si="56"/>
        <v>No</v>
      </c>
      <c r="F488" s="145" t="str">
        <f t="shared" si="57"/>
        <v>No</v>
      </c>
      <c r="G488" s="146"/>
      <c r="H488" s="146"/>
      <c r="I488" s="147" t="str">
        <f t="shared" si="58"/>
        <v>No</v>
      </c>
      <c r="J488" s="146"/>
      <c r="K488" s="147" t="str">
        <f t="shared" si="59"/>
        <v>Yes</v>
      </c>
      <c r="L488" s="147"/>
      <c r="M488" s="147">
        <f t="shared" si="60"/>
        <v>0</v>
      </c>
      <c r="N488" s="147">
        <f t="shared" si="61"/>
        <v>0</v>
      </c>
      <c r="O488" s="147"/>
      <c r="P488" s="146"/>
      <c r="Q488" s="149">
        <f t="shared" si="62"/>
        <v>0</v>
      </c>
      <c r="R488" s="149">
        <f t="shared" si="63"/>
        <v>0</v>
      </c>
    </row>
    <row r="489" spans="1:18" s="4" customFormat="1" x14ac:dyDescent="0.25">
      <c r="A489" s="1" t="s">
        <v>541</v>
      </c>
      <c r="B489" s="160" t="s">
        <v>659</v>
      </c>
      <c r="C489" s="21"/>
      <c r="D489" s="21"/>
      <c r="E489" s="145" t="str">
        <f t="shared" si="56"/>
        <v>No</v>
      </c>
      <c r="F489" s="145" t="str">
        <f t="shared" si="57"/>
        <v>No</v>
      </c>
      <c r="G489" s="146"/>
      <c r="H489" s="146"/>
      <c r="I489" s="147" t="str">
        <f t="shared" si="58"/>
        <v>No</v>
      </c>
      <c r="J489" s="146"/>
      <c r="K489" s="147" t="str">
        <f t="shared" si="59"/>
        <v>Yes</v>
      </c>
      <c r="L489" s="147"/>
      <c r="M489" s="147">
        <f t="shared" si="60"/>
        <v>0</v>
      </c>
      <c r="N489" s="147">
        <f t="shared" si="61"/>
        <v>0</v>
      </c>
      <c r="O489" s="147"/>
      <c r="P489" s="146"/>
      <c r="Q489" s="149">
        <f t="shared" si="62"/>
        <v>0</v>
      </c>
      <c r="R489" s="149">
        <f t="shared" si="63"/>
        <v>0</v>
      </c>
    </row>
    <row r="490" spans="1:18" s="4" customFormat="1" x14ac:dyDescent="0.25">
      <c r="A490" s="1" t="s">
        <v>542</v>
      </c>
      <c r="B490" s="160" t="s">
        <v>659</v>
      </c>
      <c r="C490" s="21"/>
      <c r="D490" s="21"/>
      <c r="E490" s="145" t="str">
        <f t="shared" si="56"/>
        <v>No</v>
      </c>
      <c r="F490" s="145" t="str">
        <f t="shared" si="57"/>
        <v>No</v>
      </c>
      <c r="G490" s="146"/>
      <c r="H490" s="146"/>
      <c r="I490" s="147" t="str">
        <f t="shared" si="58"/>
        <v>No</v>
      </c>
      <c r="J490" s="146"/>
      <c r="K490" s="147" t="str">
        <f t="shared" si="59"/>
        <v>Yes</v>
      </c>
      <c r="L490" s="147"/>
      <c r="M490" s="147">
        <f t="shared" si="60"/>
        <v>0</v>
      </c>
      <c r="N490" s="147">
        <f t="shared" si="61"/>
        <v>0</v>
      </c>
      <c r="O490" s="147"/>
      <c r="P490" s="146"/>
      <c r="Q490" s="149">
        <f t="shared" si="62"/>
        <v>0</v>
      </c>
      <c r="R490" s="149">
        <f t="shared" si="63"/>
        <v>0</v>
      </c>
    </row>
    <row r="491" spans="1:18" s="4" customFormat="1" x14ac:dyDescent="0.25">
      <c r="A491" s="1" t="s">
        <v>543</v>
      </c>
      <c r="B491" s="160" t="s">
        <v>659</v>
      </c>
      <c r="C491" s="21"/>
      <c r="D491" s="21"/>
      <c r="E491" s="145" t="str">
        <f t="shared" si="56"/>
        <v>No</v>
      </c>
      <c r="F491" s="145" t="str">
        <f t="shared" si="57"/>
        <v>No</v>
      </c>
      <c r="G491" s="146"/>
      <c r="H491" s="146"/>
      <c r="I491" s="147" t="str">
        <f t="shared" si="58"/>
        <v>No</v>
      </c>
      <c r="J491" s="146"/>
      <c r="K491" s="147" t="str">
        <f t="shared" si="59"/>
        <v>Yes</v>
      </c>
      <c r="L491" s="147"/>
      <c r="M491" s="147">
        <f t="shared" si="60"/>
        <v>0</v>
      </c>
      <c r="N491" s="147">
        <f t="shared" si="61"/>
        <v>0</v>
      </c>
      <c r="O491" s="147"/>
      <c r="P491" s="146"/>
      <c r="Q491" s="149">
        <f t="shared" si="62"/>
        <v>0</v>
      </c>
      <c r="R491" s="149">
        <f t="shared" si="63"/>
        <v>0</v>
      </c>
    </row>
    <row r="492" spans="1:18" s="4" customFormat="1" x14ac:dyDescent="0.25">
      <c r="A492" s="1" t="s">
        <v>544</v>
      </c>
      <c r="B492" s="160" t="s">
        <v>659</v>
      </c>
      <c r="C492" s="21"/>
      <c r="D492" s="21"/>
      <c r="E492" s="145" t="str">
        <f t="shared" si="56"/>
        <v>No</v>
      </c>
      <c r="F492" s="145" t="str">
        <f t="shared" si="57"/>
        <v>No</v>
      </c>
      <c r="G492" s="146"/>
      <c r="H492" s="146"/>
      <c r="I492" s="147" t="str">
        <f t="shared" si="58"/>
        <v>No</v>
      </c>
      <c r="J492" s="146"/>
      <c r="K492" s="147" t="str">
        <f t="shared" si="59"/>
        <v>Yes</v>
      </c>
      <c r="L492" s="147"/>
      <c r="M492" s="147">
        <f t="shared" si="60"/>
        <v>0</v>
      </c>
      <c r="N492" s="147">
        <f t="shared" si="61"/>
        <v>0</v>
      </c>
      <c r="O492" s="147"/>
      <c r="P492" s="146"/>
      <c r="Q492" s="149">
        <f t="shared" si="62"/>
        <v>0</v>
      </c>
      <c r="R492" s="149">
        <f t="shared" si="63"/>
        <v>0</v>
      </c>
    </row>
    <row r="493" spans="1:18" s="4" customFormat="1" x14ac:dyDescent="0.25">
      <c r="A493" s="1" t="s">
        <v>545</v>
      </c>
      <c r="B493" s="160" t="s">
        <v>659</v>
      </c>
      <c r="C493" s="21"/>
      <c r="D493" s="21"/>
      <c r="E493" s="145" t="str">
        <f t="shared" si="56"/>
        <v>No</v>
      </c>
      <c r="F493" s="145" t="str">
        <f t="shared" si="57"/>
        <v>No</v>
      </c>
      <c r="G493" s="146"/>
      <c r="H493" s="146"/>
      <c r="I493" s="147" t="str">
        <f t="shared" si="58"/>
        <v>No</v>
      </c>
      <c r="J493" s="146"/>
      <c r="K493" s="147" t="str">
        <f t="shared" si="59"/>
        <v>Yes</v>
      </c>
      <c r="L493" s="147"/>
      <c r="M493" s="147">
        <f t="shared" si="60"/>
        <v>0</v>
      </c>
      <c r="N493" s="147">
        <f t="shared" si="61"/>
        <v>0</v>
      </c>
      <c r="O493" s="147"/>
      <c r="P493" s="146"/>
      <c r="Q493" s="149">
        <f t="shared" si="62"/>
        <v>0</v>
      </c>
      <c r="R493" s="149">
        <f t="shared" si="63"/>
        <v>0</v>
      </c>
    </row>
    <row r="494" spans="1:18" s="4" customFormat="1" x14ac:dyDescent="0.25">
      <c r="A494" s="1" t="s">
        <v>546</v>
      </c>
      <c r="B494" s="160" t="s">
        <v>659</v>
      </c>
      <c r="C494" s="21"/>
      <c r="D494" s="21"/>
      <c r="E494" s="145" t="str">
        <f t="shared" si="56"/>
        <v>No</v>
      </c>
      <c r="F494" s="145" t="str">
        <f t="shared" si="57"/>
        <v>No</v>
      </c>
      <c r="G494" s="146"/>
      <c r="H494" s="146"/>
      <c r="I494" s="147" t="str">
        <f t="shared" si="58"/>
        <v>No</v>
      </c>
      <c r="J494" s="146"/>
      <c r="K494" s="147" t="str">
        <f t="shared" si="59"/>
        <v>Yes</v>
      </c>
      <c r="L494" s="147"/>
      <c r="M494" s="147">
        <f t="shared" si="60"/>
        <v>0</v>
      </c>
      <c r="N494" s="147">
        <f t="shared" si="61"/>
        <v>0</v>
      </c>
      <c r="O494" s="147"/>
      <c r="P494" s="146"/>
      <c r="Q494" s="149">
        <f t="shared" si="62"/>
        <v>0</v>
      </c>
      <c r="R494" s="149">
        <f t="shared" si="63"/>
        <v>0</v>
      </c>
    </row>
    <row r="495" spans="1:18" s="4" customFormat="1" x14ac:dyDescent="0.25">
      <c r="A495" s="1" t="s">
        <v>547</v>
      </c>
      <c r="B495" s="160" t="s">
        <v>659</v>
      </c>
      <c r="C495" s="21"/>
      <c r="D495" s="21"/>
      <c r="E495" s="145" t="str">
        <f t="shared" si="56"/>
        <v>No</v>
      </c>
      <c r="F495" s="145" t="str">
        <f t="shared" si="57"/>
        <v>No</v>
      </c>
      <c r="G495" s="146"/>
      <c r="H495" s="146"/>
      <c r="I495" s="147" t="str">
        <f t="shared" si="58"/>
        <v>No</v>
      </c>
      <c r="J495" s="146"/>
      <c r="K495" s="147" t="str">
        <f t="shared" si="59"/>
        <v>Yes</v>
      </c>
      <c r="L495" s="147"/>
      <c r="M495" s="147">
        <f t="shared" si="60"/>
        <v>0</v>
      </c>
      <c r="N495" s="147">
        <f t="shared" si="61"/>
        <v>0</v>
      </c>
      <c r="O495" s="147"/>
      <c r="P495" s="146"/>
      <c r="Q495" s="149">
        <f t="shared" si="62"/>
        <v>0</v>
      </c>
      <c r="R495" s="149">
        <f t="shared" si="63"/>
        <v>0</v>
      </c>
    </row>
    <row r="496" spans="1:18" s="4" customFormat="1" x14ac:dyDescent="0.25">
      <c r="A496" s="1" t="s">
        <v>548</v>
      </c>
      <c r="B496" s="160" t="s">
        <v>659</v>
      </c>
      <c r="C496" s="21"/>
      <c r="D496" s="21"/>
      <c r="E496" s="145" t="str">
        <f t="shared" si="56"/>
        <v>No</v>
      </c>
      <c r="F496" s="145" t="str">
        <f t="shared" si="57"/>
        <v>No</v>
      </c>
      <c r="G496" s="146"/>
      <c r="H496" s="146"/>
      <c r="I496" s="147" t="str">
        <f t="shared" si="58"/>
        <v>No</v>
      </c>
      <c r="J496" s="146"/>
      <c r="K496" s="147" t="str">
        <f t="shared" si="59"/>
        <v>Yes</v>
      </c>
      <c r="L496" s="147"/>
      <c r="M496" s="147">
        <f t="shared" si="60"/>
        <v>0</v>
      </c>
      <c r="N496" s="147">
        <f t="shared" si="61"/>
        <v>0</v>
      </c>
      <c r="O496" s="147"/>
      <c r="P496" s="146"/>
      <c r="Q496" s="149">
        <f t="shared" si="62"/>
        <v>0</v>
      </c>
      <c r="R496" s="149">
        <f t="shared" si="63"/>
        <v>0</v>
      </c>
    </row>
    <row r="497" spans="1:18" s="4" customFormat="1" x14ac:dyDescent="0.25">
      <c r="A497" s="1" t="s">
        <v>549</v>
      </c>
      <c r="B497" s="160" t="s">
        <v>659</v>
      </c>
      <c r="C497" s="21"/>
      <c r="D497" s="21"/>
      <c r="E497" s="145" t="str">
        <f t="shared" si="56"/>
        <v>No</v>
      </c>
      <c r="F497" s="145" t="str">
        <f t="shared" si="57"/>
        <v>No</v>
      </c>
      <c r="G497" s="146"/>
      <c r="H497" s="146"/>
      <c r="I497" s="147" t="str">
        <f t="shared" si="58"/>
        <v>No</v>
      </c>
      <c r="J497" s="146"/>
      <c r="K497" s="147" t="str">
        <f t="shared" si="59"/>
        <v>Yes</v>
      </c>
      <c r="L497" s="147"/>
      <c r="M497" s="147">
        <f t="shared" si="60"/>
        <v>0</v>
      </c>
      <c r="N497" s="147">
        <f t="shared" si="61"/>
        <v>0</v>
      </c>
      <c r="O497" s="147"/>
      <c r="P497" s="146"/>
      <c r="Q497" s="149">
        <f t="shared" si="62"/>
        <v>0</v>
      </c>
      <c r="R497" s="149">
        <f t="shared" si="63"/>
        <v>0</v>
      </c>
    </row>
    <row r="498" spans="1:18" s="4" customFormat="1" x14ac:dyDescent="0.25">
      <c r="A498" s="1" t="s">
        <v>550</v>
      </c>
      <c r="B498" s="160" t="s">
        <v>659</v>
      </c>
      <c r="C498" s="21"/>
      <c r="D498" s="21"/>
      <c r="E498" s="145" t="str">
        <f t="shared" si="56"/>
        <v>No</v>
      </c>
      <c r="F498" s="145" t="str">
        <f t="shared" si="57"/>
        <v>No</v>
      </c>
      <c r="G498" s="146"/>
      <c r="H498" s="146"/>
      <c r="I498" s="147" t="str">
        <f t="shared" si="58"/>
        <v>No</v>
      </c>
      <c r="J498" s="146"/>
      <c r="K498" s="147" t="str">
        <f t="shared" si="59"/>
        <v>Yes</v>
      </c>
      <c r="L498" s="147"/>
      <c r="M498" s="147">
        <f t="shared" si="60"/>
        <v>0</v>
      </c>
      <c r="N498" s="147">
        <f t="shared" si="61"/>
        <v>0</v>
      </c>
      <c r="O498" s="147"/>
      <c r="P498" s="146"/>
      <c r="Q498" s="149">
        <f t="shared" si="62"/>
        <v>0</v>
      </c>
      <c r="R498" s="149">
        <f t="shared" si="63"/>
        <v>0</v>
      </c>
    </row>
    <row r="499" spans="1:18" s="4" customFormat="1" x14ac:dyDescent="0.25">
      <c r="A499" s="1" t="s">
        <v>551</v>
      </c>
      <c r="B499" s="160" t="s">
        <v>659</v>
      </c>
      <c r="C499" s="21"/>
      <c r="D499" s="21"/>
      <c r="E499" s="145" t="str">
        <f t="shared" si="56"/>
        <v>No</v>
      </c>
      <c r="F499" s="145" t="str">
        <f t="shared" si="57"/>
        <v>No</v>
      </c>
      <c r="G499" s="146"/>
      <c r="H499" s="146"/>
      <c r="I499" s="147" t="str">
        <f t="shared" si="58"/>
        <v>No</v>
      </c>
      <c r="J499" s="146"/>
      <c r="K499" s="147" t="str">
        <f t="shared" si="59"/>
        <v>Yes</v>
      </c>
      <c r="L499" s="147"/>
      <c r="M499" s="147">
        <f t="shared" si="60"/>
        <v>0</v>
      </c>
      <c r="N499" s="147">
        <f t="shared" si="61"/>
        <v>0</v>
      </c>
      <c r="O499" s="147"/>
      <c r="P499" s="146"/>
      <c r="Q499" s="149">
        <f t="shared" si="62"/>
        <v>0</v>
      </c>
      <c r="R499" s="149">
        <f t="shared" si="63"/>
        <v>0</v>
      </c>
    </row>
    <row r="500" spans="1:18" s="4" customFormat="1" x14ac:dyDescent="0.25">
      <c r="A500" s="1" t="s">
        <v>552</v>
      </c>
      <c r="B500" s="160" t="s">
        <v>659</v>
      </c>
      <c r="C500" s="21"/>
      <c r="D500" s="21"/>
      <c r="E500" s="145" t="str">
        <f t="shared" si="56"/>
        <v>No</v>
      </c>
      <c r="F500" s="145" t="str">
        <f t="shared" si="57"/>
        <v>No</v>
      </c>
      <c r="G500" s="146"/>
      <c r="H500" s="146"/>
      <c r="I500" s="147" t="str">
        <f t="shared" si="58"/>
        <v>No</v>
      </c>
      <c r="J500" s="146"/>
      <c r="K500" s="147" t="str">
        <f t="shared" si="59"/>
        <v>Yes</v>
      </c>
      <c r="L500" s="147"/>
      <c r="M500" s="147">
        <f t="shared" si="60"/>
        <v>0</v>
      </c>
      <c r="N500" s="147">
        <f t="shared" si="61"/>
        <v>0</v>
      </c>
      <c r="O500" s="147"/>
      <c r="P500" s="146"/>
      <c r="Q500" s="149">
        <f t="shared" si="62"/>
        <v>0</v>
      </c>
      <c r="R500" s="149">
        <f t="shared" si="63"/>
        <v>0</v>
      </c>
    </row>
    <row r="501" spans="1:18" s="4" customFormat="1" x14ac:dyDescent="0.25">
      <c r="A501" s="1" t="s">
        <v>553</v>
      </c>
      <c r="B501" s="160" t="s">
        <v>659</v>
      </c>
      <c r="C501" s="21"/>
      <c r="D501" s="21"/>
      <c r="E501" s="145" t="str">
        <f t="shared" si="56"/>
        <v>No</v>
      </c>
      <c r="F501" s="145" t="str">
        <f t="shared" si="57"/>
        <v>No</v>
      </c>
      <c r="G501" s="146"/>
      <c r="H501" s="146"/>
      <c r="I501" s="147" t="str">
        <f t="shared" si="58"/>
        <v>No</v>
      </c>
      <c r="J501" s="146"/>
      <c r="K501" s="147" t="str">
        <f t="shared" si="59"/>
        <v>Yes</v>
      </c>
      <c r="L501" s="147"/>
      <c r="M501" s="147">
        <f t="shared" si="60"/>
        <v>0</v>
      </c>
      <c r="N501" s="147">
        <f t="shared" si="61"/>
        <v>0</v>
      </c>
      <c r="O501" s="147"/>
      <c r="P501" s="146"/>
      <c r="Q501" s="149">
        <f t="shared" si="62"/>
        <v>0</v>
      </c>
      <c r="R501" s="149">
        <f t="shared" si="63"/>
        <v>0</v>
      </c>
    </row>
    <row r="502" spans="1:18" s="4" customFormat="1" x14ac:dyDescent="0.25">
      <c r="A502" s="1" t="s">
        <v>554</v>
      </c>
      <c r="B502" s="160" t="s">
        <v>659</v>
      </c>
      <c r="C502" s="21"/>
      <c r="D502" s="21"/>
      <c r="E502" s="145" t="str">
        <f t="shared" si="56"/>
        <v>No</v>
      </c>
      <c r="F502" s="145" t="str">
        <f t="shared" si="57"/>
        <v>No</v>
      </c>
      <c r="G502" s="146"/>
      <c r="H502" s="146"/>
      <c r="I502" s="147" t="str">
        <f t="shared" si="58"/>
        <v>No</v>
      </c>
      <c r="J502" s="146"/>
      <c r="K502" s="147" t="str">
        <f t="shared" si="59"/>
        <v>Yes</v>
      </c>
      <c r="L502" s="147"/>
      <c r="M502" s="147">
        <f t="shared" si="60"/>
        <v>0</v>
      </c>
      <c r="N502" s="147">
        <f t="shared" si="61"/>
        <v>0</v>
      </c>
      <c r="O502" s="147"/>
      <c r="P502" s="146"/>
      <c r="Q502" s="149">
        <f t="shared" si="62"/>
        <v>0</v>
      </c>
      <c r="R502" s="149">
        <f t="shared" si="63"/>
        <v>0</v>
      </c>
    </row>
    <row r="503" spans="1:18" s="4" customFormat="1" x14ac:dyDescent="0.25">
      <c r="A503" s="1" t="s">
        <v>555</v>
      </c>
      <c r="B503" s="160" t="s">
        <v>659</v>
      </c>
      <c r="C503" s="21"/>
      <c r="D503" s="21"/>
      <c r="E503" s="145" t="str">
        <f t="shared" si="56"/>
        <v>No</v>
      </c>
      <c r="F503" s="145" t="str">
        <f t="shared" si="57"/>
        <v>No</v>
      </c>
      <c r="G503" s="146"/>
      <c r="H503" s="146"/>
      <c r="I503" s="147" t="str">
        <f t="shared" si="58"/>
        <v>No</v>
      </c>
      <c r="J503" s="146"/>
      <c r="K503" s="147" t="str">
        <f t="shared" si="59"/>
        <v>Yes</v>
      </c>
      <c r="L503" s="147"/>
      <c r="M503" s="147">
        <f t="shared" si="60"/>
        <v>0</v>
      </c>
      <c r="N503" s="147">
        <f t="shared" si="61"/>
        <v>0</v>
      </c>
      <c r="O503" s="147"/>
      <c r="P503" s="146"/>
      <c r="Q503" s="149">
        <f t="shared" si="62"/>
        <v>0</v>
      </c>
      <c r="R503" s="149">
        <f t="shared" si="63"/>
        <v>0</v>
      </c>
    </row>
    <row r="504" spans="1:18" s="4" customFormat="1" x14ac:dyDescent="0.25">
      <c r="A504" s="1" t="s">
        <v>556</v>
      </c>
      <c r="B504" s="160" t="s">
        <v>659</v>
      </c>
      <c r="C504" s="21"/>
      <c r="D504" s="21"/>
      <c r="E504" s="145" t="str">
        <f t="shared" si="56"/>
        <v>No</v>
      </c>
      <c r="F504" s="145" t="str">
        <f t="shared" si="57"/>
        <v>No</v>
      </c>
      <c r="G504" s="146"/>
      <c r="H504" s="146"/>
      <c r="I504" s="147" t="str">
        <f t="shared" si="58"/>
        <v>No</v>
      </c>
      <c r="J504" s="146"/>
      <c r="K504" s="147" t="str">
        <f t="shared" si="59"/>
        <v>Yes</v>
      </c>
      <c r="L504" s="147"/>
      <c r="M504" s="147">
        <f t="shared" si="60"/>
        <v>0</v>
      </c>
      <c r="N504" s="147">
        <f t="shared" si="61"/>
        <v>0</v>
      </c>
      <c r="O504" s="147"/>
      <c r="P504" s="146"/>
      <c r="Q504" s="149">
        <f t="shared" si="62"/>
        <v>0</v>
      </c>
      <c r="R504" s="149">
        <f t="shared" si="63"/>
        <v>0</v>
      </c>
    </row>
    <row r="505" spans="1:18" s="4" customFormat="1" x14ac:dyDescent="0.25">
      <c r="A505" s="1" t="s">
        <v>557</v>
      </c>
      <c r="B505" s="160" t="s">
        <v>659</v>
      </c>
      <c r="C505" s="21"/>
      <c r="D505" s="21"/>
      <c r="E505" s="145" t="str">
        <f t="shared" si="56"/>
        <v>No</v>
      </c>
      <c r="F505" s="145" t="str">
        <f t="shared" si="57"/>
        <v>No</v>
      </c>
      <c r="G505" s="146"/>
      <c r="H505" s="146"/>
      <c r="I505" s="147" t="str">
        <f t="shared" si="58"/>
        <v>No</v>
      </c>
      <c r="J505" s="146"/>
      <c r="K505" s="147" t="str">
        <f t="shared" si="59"/>
        <v>Yes</v>
      </c>
      <c r="L505" s="147"/>
      <c r="M505" s="147">
        <f t="shared" si="60"/>
        <v>0</v>
      </c>
      <c r="N505" s="147">
        <f t="shared" si="61"/>
        <v>0</v>
      </c>
      <c r="O505" s="147"/>
      <c r="P505" s="146"/>
      <c r="Q505" s="149">
        <f t="shared" si="62"/>
        <v>0</v>
      </c>
      <c r="R505" s="149">
        <f t="shared" si="63"/>
        <v>0</v>
      </c>
    </row>
    <row r="506" spans="1:18" s="4" customFormat="1" x14ac:dyDescent="0.25">
      <c r="A506" s="1" t="s">
        <v>558</v>
      </c>
      <c r="B506" s="160" t="s">
        <v>659</v>
      </c>
      <c r="C506" s="21"/>
      <c r="D506" s="21"/>
      <c r="E506" s="145" t="str">
        <f t="shared" si="56"/>
        <v>No</v>
      </c>
      <c r="F506" s="145" t="str">
        <f t="shared" si="57"/>
        <v>No</v>
      </c>
      <c r="G506" s="146"/>
      <c r="H506" s="146"/>
      <c r="I506" s="147" t="str">
        <f t="shared" si="58"/>
        <v>No</v>
      </c>
      <c r="J506" s="146"/>
      <c r="K506" s="147" t="str">
        <f t="shared" si="59"/>
        <v>Yes</v>
      </c>
      <c r="L506" s="147"/>
      <c r="M506" s="147">
        <f t="shared" si="60"/>
        <v>0</v>
      </c>
      <c r="N506" s="147">
        <f t="shared" si="61"/>
        <v>0</v>
      </c>
      <c r="O506" s="147"/>
      <c r="P506" s="146"/>
      <c r="Q506" s="149">
        <f t="shared" si="62"/>
        <v>0</v>
      </c>
      <c r="R506" s="149">
        <f t="shared" si="63"/>
        <v>0</v>
      </c>
    </row>
    <row r="507" spans="1:18" s="4" customFormat="1" x14ac:dyDescent="0.25">
      <c r="A507" s="1" t="s">
        <v>559</v>
      </c>
      <c r="B507" s="160" t="s">
        <v>659</v>
      </c>
      <c r="C507" s="21"/>
      <c r="D507" s="21"/>
      <c r="E507" s="145" t="str">
        <f t="shared" si="56"/>
        <v>No</v>
      </c>
      <c r="F507" s="145" t="str">
        <f t="shared" si="57"/>
        <v>No</v>
      </c>
      <c r="G507" s="146"/>
      <c r="H507" s="146"/>
      <c r="I507" s="147" t="str">
        <f t="shared" si="58"/>
        <v>No</v>
      </c>
      <c r="J507" s="146"/>
      <c r="K507" s="147" t="str">
        <f t="shared" si="59"/>
        <v>Yes</v>
      </c>
      <c r="L507" s="147"/>
      <c r="M507" s="147">
        <f t="shared" si="60"/>
        <v>0</v>
      </c>
      <c r="N507" s="147">
        <f t="shared" si="61"/>
        <v>0</v>
      </c>
      <c r="O507" s="147"/>
      <c r="P507" s="146"/>
      <c r="Q507" s="149">
        <f t="shared" si="62"/>
        <v>0</v>
      </c>
      <c r="R507" s="149">
        <f t="shared" si="63"/>
        <v>0</v>
      </c>
    </row>
    <row r="508" spans="1:18" s="4" customFormat="1" x14ac:dyDescent="0.25">
      <c r="A508" s="1" t="s">
        <v>560</v>
      </c>
      <c r="B508" s="160" t="s">
        <v>659</v>
      </c>
      <c r="C508" s="21"/>
      <c r="D508" s="21"/>
      <c r="E508" s="145" t="str">
        <f t="shared" si="56"/>
        <v>No</v>
      </c>
      <c r="F508" s="145" t="str">
        <f t="shared" si="57"/>
        <v>No</v>
      </c>
      <c r="G508" s="146"/>
      <c r="H508" s="146"/>
      <c r="I508" s="147" t="str">
        <f t="shared" si="58"/>
        <v>No</v>
      </c>
      <c r="J508" s="146"/>
      <c r="K508" s="147" t="str">
        <f t="shared" si="59"/>
        <v>Yes</v>
      </c>
      <c r="L508" s="147"/>
      <c r="M508" s="147">
        <f t="shared" si="60"/>
        <v>0</v>
      </c>
      <c r="N508" s="147">
        <f t="shared" si="61"/>
        <v>0</v>
      </c>
      <c r="O508" s="147"/>
      <c r="P508" s="146"/>
      <c r="Q508" s="149">
        <f t="shared" si="62"/>
        <v>0</v>
      </c>
      <c r="R508" s="149">
        <f t="shared" si="63"/>
        <v>0</v>
      </c>
    </row>
    <row r="509" spans="1:18" s="4" customFormat="1" x14ac:dyDescent="0.25">
      <c r="A509" s="1" t="s">
        <v>561</v>
      </c>
      <c r="B509" s="160" t="s">
        <v>659</v>
      </c>
      <c r="C509" s="21"/>
      <c r="D509" s="21"/>
      <c r="E509" s="145" t="str">
        <f t="shared" si="56"/>
        <v>No</v>
      </c>
      <c r="F509" s="145" t="str">
        <f t="shared" si="57"/>
        <v>No</v>
      </c>
      <c r="G509" s="146"/>
      <c r="H509" s="146"/>
      <c r="I509" s="147" t="str">
        <f t="shared" si="58"/>
        <v>No</v>
      </c>
      <c r="J509" s="146"/>
      <c r="K509" s="147" t="str">
        <f t="shared" si="59"/>
        <v>Yes</v>
      </c>
      <c r="L509" s="147"/>
      <c r="M509" s="147">
        <f t="shared" si="60"/>
        <v>0</v>
      </c>
      <c r="N509" s="147">
        <f t="shared" si="61"/>
        <v>0</v>
      </c>
      <c r="O509" s="147"/>
      <c r="P509" s="146"/>
      <c r="Q509" s="149">
        <f t="shared" si="62"/>
        <v>0</v>
      </c>
      <c r="R509" s="149">
        <f t="shared" si="63"/>
        <v>0</v>
      </c>
    </row>
    <row r="510" spans="1:18" s="4" customFormat="1" x14ac:dyDescent="0.25">
      <c r="A510" s="1" t="s">
        <v>562</v>
      </c>
      <c r="B510" s="160" t="s">
        <v>659</v>
      </c>
      <c r="C510" s="21"/>
      <c r="D510" s="21"/>
      <c r="E510" s="145" t="str">
        <f t="shared" si="56"/>
        <v>No</v>
      </c>
      <c r="F510" s="145" t="str">
        <f t="shared" si="57"/>
        <v>No</v>
      </c>
      <c r="G510" s="146"/>
      <c r="H510" s="146"/>
      <c r="I510" s="147" t="str">
        <f t="shared" si="58"/>
        <v>No</v>
      </c>
      <c r="J510" s="146"/>
      <c r="K510" s="147" t="str">
        <f t="shared" si="59"/>
        <v>Yes</v>
      </c>
      <c r="L510" s="147"/>
      <c r="M510" s="147">
        <f t="shared" si="60"/>
        <v>0</v>
      </c>
      <c r="N510" s="147">
        <f t="shared" si="61"/>
        <v>0</v>
      </c>
      <c r="O510" s="147"/>
      <c r="P510" s="146"/>
      <c r="Q510" s="149">
        <f t="shared" si="62"/>
        <v>0</v>
      </c>
      <c r="R510" s="149">
        <f t="shared" si="63"/>
        <v>0</v>
      </c>
    </row>
    <row r="511" spans="1:18" s="4" customFormat="1" x14ac:dyDescent="0.25">
      <c r="A511" s="1" t="s">
        <v>563</v>
      </c>
      <c r="B511" s="160" t="s">
        <v>659</v>
      </c>
      <c r="C511" s="21"/>
      <c r="D511" s="21"/>
      <c r="E511" s="145" t="str">
        <f t="shared" si="56"/>
        <v>No</v>
      </c>
      <c r="F511" s="145" t="str">
        <f t="shared" si="57"/>
        <v>No</v>
      </c>
      <c r="G511" s="146"/>
      <c r="H511" s="146"/>
      <c r="I511" s="147" t="str">
        <f t="shared" si="58"/>
        <v>No</v>
      </c>
      <c r="J511" s="146"/>
      <c r="K511" s="147" t="str">
        <f t="shared" si="59"/>
        <v>Yes</v>
      </c>
      <c r="L511" s="147"/>
      <c r="M511" s="147">
        <f t="shared" si="60"/>
        <v>0</v>
      </c>
      <c r="N511" s="147">
        <f t="shared" si="61"/>
        <v>0</v>
      </c>
      <c r="O511" s="147"/>
      <c r="P511" s="146"/>
      <c r="Q511" s="149">
        <f t="shared" si="62"/>
        <v>0</v>
      </c>
      <c r="R511" s="149">
        <f t="shared" si="63"/>
        <v>0</v>
      </c>
    </row>
    <row r="512" spans="1:18" s="4" customFormat="1" x14ac:dyDescent="0.25">
      <c r="A512" s="1" t="s">
        <v>564</v>
      </c>
      <c r="B512" s="160" t="s">
        <v>659</v>
      </c>
      <c r="C512" s="21"/>
      <c r="D512" s="21"/>
      <c r="E512" s="145" t="str">
        <f t="shared" si="56"/>
        <v>No</v>
      </c>
      <c r="F512" s="145" t="str">
        <f t="shared" si="57"/>
        <v>No</v>
      </c>
      <c r="G512" s="146"/>
      <c r="H512" s="146"/>
      <c r="I512" s="147" t="str">
        <f t="shared" si="58"/>
        <v>No</v>
      </c>
      <c r="J512" s="146"/>
      <c r="K512" s="147" t="str">
        <f t="shared" si="59"/>
        <v>Yes</v>
      </c>
      <c r="L512" s="147"/>
      <c r="M512" s="147">
        <f t="shared" si="60"/>
        <v>0</v>
      </c>
      <c r="N512" s="147">
        <f t="shared" si="61"/>
        <v>0</v>
      </c>
      <c r="O512" s="147"/>
      <c r="P512" s="146"/>
      <c r="Q512" s="149">
        <f t="shared" si="62"/>
        <v>0</v>
      </c>
      <c r="R512" s="149">
        <f t="shared" si="63"/>
        <v>0</v>
      </c>
    </row>
    <row r="513" spans="1:18" s="4" customFormat="1" x14ac:dyDescent="0.25">
      <c r="A513" s="1" t="s">
        <v>565</v>
      </c>
      <c r="B513" s="160" t="s">
        <v>659</v>
      </c>
      <c r="C513" s="21"/>
      <c r="D513" s="21"/>
      <c r="E513" s="145" t="str">
        <f t="shared" si="56"/>
        <v>No</v>
      </c>
      <c r="F513" s="145" t="str">
        <f t="shared" si="57"/>
        <v>No</v>
      </c>
      <c r="G513" s="146"/>
      <c r="H513" s="146"/>
      <c r="I513" s="147" t="str">
        <f t="shared" si="58"/>
        <v>No</v>
      </c>
      <c r="J513" s="146"/>
      <c r="K513" s="147" t="str">
        <f t="shared" si="59"/>
        <v>Yes</v>
      </c>
      <c r="L513" s="147"/>
      <c r="M513" s="147">
        <f t="shared" si="60"/>
        <v>0</v>
      </c>
      <c r="N513" s="147">
        <f t="shared" si="61"/>
        <v>0</v>
      </c>
      <c r="O513" s="147"/>
      <c r="P513" s="146"/>
      <c r="Q513" s="149">
        <f t="shared" si="62"/>
        <v>0</v>
      </c>
      <c r="R513" s="149">
        <f t="shared" si="63"/>
        <v>0</v>
      </c>
    </row>
    <row r="514" spans="1:18" s="4" customFormat="1" x14ac:dyDescent="0.25">
      <c r="A514" s="1" t="s">
        <v>566</v>
      </c>
      <c r="B514" s="160" t="s">
        <v>659</v>
      </c>
      <c r="C514" s="21"/>
      <c r="D514" s="21"/>
      <c r="E514" s="145" t="str">
        <f t="shared" si="56"/>
        <v>No</v>
      </c>
      <c r="F514" s="145" t="str">
        <f t="shared" si="57"/>
        <v>No</v>
      </c>
      <c r="G514" s="146"/>
      <c r="H514" s="146"/>
      <c r="I514" s="147" t="str">
        <f t="shared" si="58"/>
        <v>No</v>
      </c>
      <c r="J514" s="146"/>
      <c r="K514" s="147" t="str">
        <f t="shared" si="59"/>
        <v>Yes</v>
      </c>
      <c r="L514" s="147"/>
      <c r="M514" s="147">
        <f t="shared" si="60"/>
        <v>0</v>
      </c>
      <c r="N514" s="147">
        <f t="shared" si="61"/>
        <v>0</v>
      </c>
      <c r="O514" s="147"/>
      <c r="P514" s="146"/>
      <c r="Q514" s="149">
        <f t="shared" si="62"/>
        <v>0</v>
      </c>
      <c r="R514" s="149">
        <f t="shared" si="63"/>
        <v>0</v>
      </c>
    </row>
    <row r="515" spans="1:18" s="4" customFormat="1" x14ac:dyDescent="0.25">
      <c r="A515" s="1" t="s">
        <v>567</v>
      </c>
      <c r="B515" s="160" t="s">
        <v>659</v>
      </c>
      <c r="C515" s="21"/>
      <c r="D515" s="21"/>
      <c r="E515" s="145" t="str">
        <f t="shared" si="56"/>
        <v>No</v>
      </c>
      <c r="F515" s="145" t="str">
        <f t="shared" si="57"/>
        <v>No</v>
      </c>
      <c r="G515" s="146"/>
      <c r="H515" s="146"/>
      <c r="I515" s="147" t="str">
        <f t="shared" si="58"/>
        <v>No</v>
      </c>
      <c r="J515" s="146"/>
      <c r="K515" s="147" t="str">
        <f t="shared" si="59"/>
        <v>Yes</v>
      </c>
      <c r="L515" s="147"/>
      <c r="M515" s="147">
        <f t="shared" si="60"/>
        <v>0</v>
      </c>
      <c r="N515" s="147">
        <f t="shared" si="61"/>
        <v>0</v>
      </c>
      <c r="O515" s="147"/>
      <c r="P515" s="146"/>
      <c r="Q515" s="149">
        <f t="shared" si="62"/>
        <v>0</v>
      </c>
      <c r="R515" s="149">
        <f t="shared" si="63"/>
        <v>0</v>
      </c>
    </row>
    <row r="516" spans="1:18" s="4" customFormat="1" x14ac:dyDescent="0.25">
      <c r="A516" s="1" t="s">
        <v>568</v>
      </c>
      <c r="B516" s="160" t="s">
        <v>659</v>
      </c>
      <c r="C516" s="21"/>
      <c r="D516" s="21"/>
      <c r="E516" s="145" t="str">
        <f t="shared" si="56"/>
        <v>No</v>
      </c>
      <c r="F516" s="145" t="str">
        <f t="shared" si="57"/>
        <v>No</v>
      </c>
      <c r="G516" s="146"/>
      <c r="H516" s="146"/>
      <c r="I516" s="147" t="str">
        <f t="shared" si="58"/>
        <v>No</v>
      </c>
      <c r="J516" s="146"/>
      <c r="K516" s="147" t="str">
        <f t="shared" si="59"/>
        <v>Yes</v>
      </c>
      <c r="L516" s="147"/>
      <c r="M516" s="147">
        <f t="shared" si="60"/>
        <v>0</v>
      </c>
      <c r="N516" s="147">
        <f t="shared" si="61"/>
        <v>0</v>
      </c>
      <c r="O516" s="147"/>
      <c r="P516" s="146"/>
      <c r="Q516" s="149">
        <f t="shared" si="62"/>
        <v>0</v>
      </c>
      <c r="R516" s="149">
        <f t="shared" si="63"/>
        <v>0</v>
      </c>
    </row>
    <row r="517" spans="1:18" s="4" customFormat="1" x14ac:dyDescent="0.25">
      <c r="A517" s="1" t="s">
        <v>569</v>
      </c>
      <c r="B517" s="160" t="s">
        <v>659</v>
      </c>
      <c r="C517" s="21"/>
      <c r="D517" s="21"/>
      <c r="E517" s="145" t="str">
        <f t="shared" si="56"/>
        <v>No</v>
      </c>
      <c r="F517" s="145" t="str">
        <f t="shared" si="57"/>
        <v>No</v>
      </c>
      <c r="G517" s="146"/>
      <c r="H517" s="146"/>
      <c r="I517" s="147" t="str">
        <f t="shared" si="58"/>
        <v>No</v>
      </c>
      <c r="J517" s="146"/>
      <c r="K517" s="147" t="str">
        <f t="shared" si="59"/>
        <v>Yes</v>
      </c>
      <c r="L517" s="147"/>
      <c r="M517" s="147">
        <f t="shared" si="60"/>
        <v>0</v>
      </c>
      <c r="N517" s="147">
        <f t="shared" si="61"/>
        <v>0</v>
      </c>
      <c r="O517" s="147"/>
      <c r="P517" s="146"/>
      <c r="Q517" s="149">
        <f t="shared" si="62"/>
        <v>0</v>
      </c>
      <c r="R517" s="149">
        <f t="shared" si="63"/>
        <v>0</v>
      </c>
    </row>
    <row r="518" spans="1:18" s="4" customFormat="1" x14ac:dyDescent="0.25">
      <c r="A518" s="1" t="s">
        <v>570</v>
      </c>
      <c r="B518" s="160" t="s">
        <v>659</v>
      </c>
      <c r="C518" s="21"/>
      <c r="D518" s="21"/>
      <c r="E518" s="145" t="str">
        <f t="shared" si="56"/>
        <v>No</v>
      </c>
      <c r="F518" s="145" t="str">
        <f t="shared" si="57"/>
        <v>No</v>
      </c>
      <c r="G518" s="146"/>
      <c r="H518" s="146"/>
      <c r="I518" s="147" t="str">
        <f t="shared" si="58"/>
        <v>No</v>
      </c>
      <c r="J518" s="146"/>
      <c r="K518" s="147" t="str">
        <f t="shared" si="59"/>
        <v>Yes</v>
      </c>
      <c r="L518" s="147"/>
      <c r="M518" s="147">
        <f t="shared" si="60"/>
        <v>0</v>
      </c>
      <c r="N518" s="147">
        <f t="shared" si="61"/>
        <v>0</v>
      </c>
      <c r="O518" s="147"/>
      <c r="P518" s="146"/>
      <c r="Q518" s="149">
        <f t="shared" si="62"/>
        <v>0</v>
      </c>
      <c r="R518" s="149">
        <f t="shared" si="63"/>
        <v>0</v>
      </c>
    </row>
    <row r="519" spans="1:18" s="4" customFormat="1" x14ac:dyDescent="0.25">
      <c r="A519" s="1" t="s">
        <v>571</v>
      </c>
      <c r="B519" s="160" t="s">
        <v>659</v>
      </c>
      <c r="C519" s="21"/>
      <c r="D519" s="21"/>
      <c r="E519" s="145" t="str">
        <f t="shared" si="56"/>
        <v>No</v>
      </c>
      <c r="F519" s="145" t="str">
        <f t="shared" si="57"/>
        <v>No</v>
      </c>
      <c r="G519" s="146"/>
      <c r="H519" s="146"/>
      <c r="I519" s="147" t="str">
        <f t="shared" si="58"/>
        <v>No</v>
      </c>
      <c r="J519" s="146"/>
      <c r="K519" s="147" t="str">
        <f t="shared" si="59"/>
        <v>Yes</v>
      </c>
      <c r="L519" s="147"/>
      <c r="M519" s="147">
        <f t="shared" si="60"/>
        <v>0</v>
      </c>
      <c r="N519" s="147">
        <f t="shared" si="61"/>
        <v>0</v>
      </c>
      <c r="O519" s="147"/>
      <c r="P519" s="146"/>
      <c r="Q519" s="149">
        <f t="shared" si="62"/>
        <v>0</v>
      </c>
      <c r="R519" s="149">
        <f t="shared" si="63"/>
        <v>0</v>
      </c>
    </row>
    <row r="520" spans="1:18" s="4" customFormat="1" x14ac:dyDescent="0.25">
      <c r="A520" s="1" t="s">
        <v>572</v>
      </c>
      <c r="B520" s="160" t="s">
        <v>659</v>
      </c>
      <c r="C520" s="21"/>
      <c r="D520" s="21"/>
      <c r="E520" s="145" t="str">
        <f t="shared" si="56"/>
        <v>No</v>
      </c>
      <c r="F520" s="145" t="str">
        <f t="shared" si="57"/>
        <v>No</v>
      </c>
      <c r="G520" s="146"/>
      <c r="H520" s="146"/>
      <c r="I520" s="147" t="str">
        <f t="shared" si="58"/>
        <v>No</v>
      </c>
      <c r="J520" s="146"/>
      <c r="K520" s="147" t="str">
        <f t="shared" si="59"/>
        <v>Yes</v>
      </c>
      <c r="L520" s="147"/>
      <c r="M520" s="147">
        <f t="shared" si="60"/>
        <v>0</v>
      </c>
      <c r="N520" s="147">
        <f t="shared" si="61"/>
        <v>0</v>
      </c>
      <c r="O520" s="147"/>
      <c r="P520" s="146"/>
      <c r="Q520" s="149">
        <f t="shared" si="62"/>
        <v>0</v>
      </c>
      <c r="R520" s="149">
        <f t="shared" si="63"/>
        <v>0</v>
      </c>
    </row>
    <row r="521" spans="1:18" s="4" customFormat="1" x14ac:dyDescent="0.25">
      <c r="A521" s="1" t="s">
        <v>573</v>
      </c>
      <c r="B521" s="160" t="s">
        <v>659</v>
      </c>
      <c r="C521" s="21"/>
      <c r="D521" s="21"/>
      <c r="E521" s="145" t="str">
        <f t="shared" si="56"/>
        <v>No</v>
      </c>
      <c r="F521" s="145" t="str">
        <f t="shared" si="57"/>
        <v>No</v>
      </c>
      <c r="G521" s="146"/>
      <c r="H521" s="146"/>
      <c r="I521" s="147" t="str">
        <f t="shared" si="58"/>
        <v>No</v>
      </c>
      <c r="J521" s="146"/>
      <c r="K521" s="147" t="str">
        <f t="shared" si="59"/>
        <v>Yes</v>
      </c>
      <c r="L521" s="147"/>
      <c r="M521" s="147">
        <f t="shared" si="60"/>
        <v>0</v>
      </c>
      <c r="N521" s="147">
        <f t="shared" si="61"/>
        <v>0</v>
      </c>
      <c r="O521" s="147"/>
      <c r="P521" s="146"/>
      <c r="Q521" s="149">
        <f t="shared" si="62"/>
        <v>0</v>
      </c>
      <c r="R521" s="149">
        <f t="shared" si="63"/>
        <v>0</v>
      </c>
    </row>
    <row r="522" spans="1:18" s="4" customFormat="1" x14ac:dyDescent="0.25">
      <c r="A522" s="1" t="s">
        <v>574</v>
      </c>
      <c r="B522" s="160" t="s">
        <v>659</v>
      </c>
      <c r="C522" s="21"/>
      <c r="D522" s="21"/>
      <c r="E522" s="145" t="str">
        <f t="shared" si="56"/>
        <v>No</v>
      </c>
      <c r="F522" s="145" t="str">
        <f t="shared" si="57"/>
        <v>No</v>
      </c>
      <c r="G522" s="146"/>
      <c r="H522" s="146"/>
      <c r="I522" s="147" t="str">
        <f t="shared" si="58"/>
        <v>No</v>
      </c>
      <c r="J522" s="146"/>
      <c r="K522" s="147" t="str">
        <f t="shared" si="59"/>
        <v>Yes</v>
      </c>
      <c r="L522" s="147"/>
      <c r="M522" s="147">
        <f t="shared" si="60"/>
        <v>0</v>
      </c>
      <c r="N522" s="147">
        <f t="shared" si="61"/>
        <v>0</v>
      </c>
      <c r="O522" s="147"/>
      <c r="P522" s="146"/>
      <c r="Q522" s="149">
        <f t="shared" si="62"/>
        <v>0</v>
      </c>
      <c r="R522" s="149">
        <f t="shared" si="63"/>
        <v>0</v>
      </c>
    </row>
    <row r="523" spans="1:18" s="4" customFormat="1" x14ac:dyDescent="0.25">
      <c r="A523" s="1" t="s">
        <v>575</v>
      </c>
      <c r="B523" s="160" t="s">
        <v>659</v>
      </c>
      <c r="C523" s="21"/>
      <c r="D523" s="21"/>
      <c r="E523" s="145" t="str">
        <f t="shared" si="56"/>
        <v>No</v>
      </c>
      <c r="F523" s="145" t="str">
        <f t="shared" si="57"/>
        <v>No</v>
      </c>
      <c r="G523" s="146"/>
      <c r="H523" s="146"/>
      <c r="I523" s="147" t="str">
        <f t="shared" si="58"/>
        <v>No</v>
      </c>
      <c r="J523" s="146"/>
      <c r="K523" s="147" t="str">
        <f t="shared" si="59"/>
        <v>Yes</v>
      </c>
      <c r="L523" s="147"/>
      <c r="M523" s="147">
        <f t="shared" si="60"/>
        <v>0</v>
      </c>
      <c r="N523" s="147">
        <f t="shared" si="61"/>
        <v>0</v>
      </c>
      <c r="O523" s="147"/>
      <c r="P523" s="146"/>
      <c r="Q523" s="149">
        <f t="shared" si="62"/>
        <v>0</v>
      </c>
      <c r="R523" s="149">
        <f t="shared" si="63"/>
        <v>0</v>
      </c>
    </row>
    <row r="524" spans="1:18" s="4" customFormat="1" x14ac:dyDescent="0.25">
      <c r="A524" s="1" t="s">
        <v>576</v>
      </c>
      <c r="B524" s="160" t="s">
        <v>659</v>
      </c>
      <c r="C524" s="21"/>
      <c r="D524" s="21"/>
      <c r="E524" s="145" t="str">
        <f t="shared" si="56"/>
        <v>No</v>
      </c>
      <c r="F524" s="145" t="str">
        <f t="shared" si="57"/>
        <v>No</v>
      </c>
      <c r="G524" s="146"/>
      <c r="H524" s="146"/>
      <c r="I524" s="147" t="str">
        <f t="shared" si="58"/>
        <v>No</v>
      </c>
      <c r="J524" s="146"/>
      <c r="K524" s="147" t="str">
        <f t="shared" si="59"/>
        <v>Yes</v>
      </c>
      <c r="L524" s="147"/>
      <c r="M524" s="147">
        <f t="shared" si="60"/>
        <v>0</v>
      </c>
      <c r="N524" s="147">
        <f t="shared" si="61"/>
        <v>0</v>
      </c>
      <c r="O524" s="147"/>
      <c r="P524" s="146"/>
      <c r="Q524" s="149">
        <f t="shared" si="62"/>
        <v>0</v>
      </c>
      <c r="R524" s="149">
        <f t="shared" si="63"/>
        <v>0</v>
      </c>
    </row>
    <row r="525" spans="1:18" s="4" customFormat="1" x14ac:dyDescent="0.25">
      <c r="A525" s="1" t="s">
        <v>577</v>
      </c>
      <c r="B525" s="160" t="s">
        <v>659</v>
      </c>
      <c r="C525" s="21"/>
      <c r="D525" s="21"/>
      <c r="E525" s="145" t="str">
        <f t="shared" si="56"/>
        <v>No</v>
      </c>
      <c r="F525" s="145" t="str">
        <f t="shared" si="57"/>
        <v>No</v>
      </c>
      <c r="G525" s="146"/>
      <c r="H525" s="146"/>
      <c r="I525" s="147" t="str">
        <f t="shared" si="58"/>
        <v>No</v>
      </c>
      <c r="J525" s="146"/>
      <c r="K525" s="147" t="str">
        <f t="shared" si="59"/>
        <v>Yes</v>
      </c>
      <c r="L525" s="147"/>
      <c r="M525" s="147">
        <f t="shared" si="60"/>
        <v>0</v>
      </c>
      <c r="N525" s="147">
        <f t="shared" si="61"/>
        <v>0</v>
      </c>
      <c r="O525" s="147"/>
      <c r="P525" s="146"/>
      <c r="Q525" s="149">
        <f t="shared" si="62"/>
        <v>0</v>
      </c>
      <c r="R525" s="149">
        <f t="shared" si="63"/>
        <v>0</v>
      </c>
    </row>
    <row r="526" spans="1:18" s="4" customFormat="1" x14ac:dyDescent="0.25">
      <c r="A526" s="1" t="s">
        <v>578</v>
      </c>
      <c r="B526" s="160" t="s">
        <v>659</v>
      </c>
      <c r="C526" s="21"/>
      <c r="D526" s="21"/>
      <c r="E526" s="145" t="str">
        <f t="shared" si="56"/>
        <v>No</v>
      </c>
      <c r="F526" s="145" t="str">
        <f t="shared" si="57"/>
        <v>No</v>
      </c>
      <c r="G526" s="146"/>
      <c r="H526" s="146"/>
      <c r="I526" s="147" t="str">
        <f t="shared" si="58"/>
        <v>No</v>
      </c>
      <c r="J526" s="146"/>
      <c r="K526" s="147" t="str">
        <f t="shared" si="59"/>
        <v>Yes</v>
      </c>
      <c r="L526" s="147"/>
      <c r="M526" s="147">
        <f t="shared" si="60"/>
        <v>0</v>
      </c>
      <c r="N526" s="147">
        <f t="shared" si="61"/>
        <v>0</v>
      </c>
      <c r="O526" s="147"/>
      <c r="P526" s="146"/>
      <c r="Q526" s="149">
        <f t="shared" si="62"/>
        <v>0</v>
      </c>
      <c r="R526" s="149">
        <f t="shared" si="63"/>
        <v>0</v>
      </c>
    </row>
    <row r="527" spans="1:18" s="4" customFormat="1" x14ac:dyDescent="0.25">
      <c r="A527" s="1" t="s">
        <v>579</v>
      </c>
      <c r="B527" s="160" t="s">
        <v>659</v>
      </c>
      <c r="C527" s="21"/>
      <c r="D527" s="21"/>
      <c r="E527" s="145" t="str">
        <f t="shared" si="56"/>
        <v>No</v>
      </c>
      <c r="F527" s="145" t="str">
        <f t="shared" si="57"/>
        <v>No</v>
      </c>
      <c r="G527" s="146"/>
      <c r="H527" s="146"/>
      <c r="I527" s="147" t="str">
        <f t="shared" si="58"/>
        <v>No</v>
      </c>
      <c r="J527" s="146"/>
      <c r="K527" s="147" t="str">
        <f t="shared" si="59"/>
        <v>Yes</v>
      </c>
      <c r="L527" s="147"/>
      <c r="M527" s="147">
        <f t="shared" si="60"/>
        <v>0</v>
      </c>
      <c r="N527" s="147">
        <f t="shared" si="61"/>
        <v>0</v>
      </c>
      <c r="O527" s="147"/>
      <c r="P527" s="146"/>
      <c r="Q527" s="149">
        <f t="shared" si="62"/>
        <v>0</v>
      </c>
      <c r="R527" s="149">
        <f t="shared" si="63"/>
        <v>0</v>
      </c>
    </row>
    <row r="528" spans="1:18" s="4" customFormat="1" x14ac:dyDescent="0.25">
      <c r="A528" s="1" t="s">
        <v>580</v>
      </c>
      <c r="B528" s="160" t="s">
        <v>659</v>
      </c>
      <c r="C528" s="21"/>
      <c r="D528" s="21"/>
      <c r="E528" s="145" t="str">
        <f t="shared" si="56"/>
        <v>No</v>
      </c>
      <c r="F528" s="145" t="str">
        <f t="shared" si="57"/>
        <v>No</v>
      </c>
      <c r="G528" s="146"/>
      <c r="H528" s="146"/>
      <c r="I528" s="147" t="str">
        <f t="shared" si="58"/>
        <v>No</v>
      </c>
      <c r="J528" s="146"/>
      <c r="K528" s="147" t="str">
        <f t="shared" si="59"/>
        <v>Yes</v>
      </c>
      <c r="L528" s="147"/>
      <c r="M528" s="147">
        <f t="shared" si="60"/>
        <v>0</v>
      </c>
      <c r="N528" s="147">
        <f t="shared" si="61"/>
        <v>0</v>
      </c>
      <c r="O528" s="147"/>
      <c r="P528" s="146"/>
      <c r="Q528" s="149">
        <f t="shared" si="62"/>
        <v>0</v>
      </c>
      <c r="R528" s="149">
        <f t="shared" si="63"/>
        <v>0</v>
      </c>
    </row>
    <row r="529" spans="1:18" s="4" customFormat="1" x14ac:dyDescent="0.25">
      <c r="A529" s="1" t="s">
        <v>581</v>
      </c>
      <c r="B529" s="160" t="s">
        <v>659</v>
      </c>
      <c r="C529" s="21"/>
      <c r="D529" s="21"/>
      <c r="E529" s="145" t="str">
        <f t="shared" si="56"/>
        <v>No</v>
      </c>
      <c r="F529" s="145" t="str">
        <f t="shared" si="57"/>
        <v>No</v>
      </c>
      <c r="G529" s="146"/>
      <c r="H529" s="146"/>
      <c r="I529" s="147" t="str">
        <f t="shared" si="58"/>
        <v>No</v>
      </c>
      <c r="J529" s="146"/>
      <c r="K529" s="147" t="str">
        <f t="shared" si="59"/>
        <v>Yes</v>
      </c>
      <c r="L529" s="147"/>
      <c r="M529" s="147">
        <f t="shared" si="60"/>
        <v>0</v>
      </c>
      <c r="N529" s="147">
        <f t="shared" si="61"/>
        <v>0</v>
      </c>
      <c r="O529" s="147"/>
      <c r="P529" s="146"/>
      <c r="Q529" s="149">
        <f t="shared" si="62"/>
        <v>0</v>
      </c>
      <c r="R529" s="149">
        <f t="shared" si="63"/>
        <v>0</v>
      </c>
    </row>
    <row r="530" spans="1:18" s="4" customFormat="1" x14ac:dyDescent="0.25">
      <c r="A530" s="1" t="s">
        <v>582</v>
      </c>
      <c r="B530" s="160" t="s">
        <v>659</v>
      </c>
      <c r="C530" s="21"/>
      <c r="D530" s="21"/>
      <c r="E530" s="145" t="str">
        <f t="shared" si="56"/>
        <v>No</v>
      </c>
      <c r="F530" s="145" t="str">
        <f t="shared" si="57"/>
        <v>No</v>
      </c>
      <c r="G530" s="146"/>
      <c r="H530" s="146"/>
      <c r="I530" s="147" t="str">
        <f t="shared" si="58"/>
        <v>No</v>
      </c>
      <c r="J530" s="146"/>
      <c r="K530" s="147" t="str">
        <f t="shared" si="59"/>
        <v>Yes</v>
      </c>
      <c r="L530" s="147"/>
      <c r="M530" s="147">
        <f t="shared" si="60"/>
        <v>0</v>
      </c>
      <c r="N530" s="147">
        <f t="shared" si="61"/>
        <v>0</v>
      </c>
      <c r="O530" s="147"/>
      <c r="P530" s="146"/>
      <c r="Q530" s="149">
        <f t="shared" si="62"/>
        <v>0</v>
      </c>
      <c r="R530" s="149">
        <f t="shared" si="63"/>
        <v>0</v>
      </c>
    </row>
    <row r="531" spans="1:18" s="4" customFormat="1" x14ac:dyDescent="0.25">
      <c r="A531" s="1"/>
      <c r="B531" s="1"/>
      <c r="C531" s="1"/>
      <c r="D531" s="1"/>
      <c r="E531" s="1"/>
      <c r="F531" s="1"/>
      <c r="G531" s="1"/>
      <c r="H531" s="1"/>
      <c r="I531" s="1"/>
      <c r="J531" s="1"/>
      <c r="K531" s="1"/>
      <c r="L531" s="1"/>
      <c r="M531" s="1"/>
      <c r="N531" s="1"/>
      <c r="O531" s="1"/>
      <c r="P531" s="1"/>
      <c r="Q531" s="1"/>
      <c r="R531" s="1"/>
    </row>
    <row r="532" spans="1:18" s="4" customFormat="1" ht="13.5" thickBot="1" x14ac:dyDescent="0.35">
      <c r="A532" s="2" t="s">
        <v>127</v>
      </c>
      <c r="B532" s="2"/>
      <c r="C532" s="16"/>
      <c r="D532" s="16"/>
      <c r="E532" s="16"/>
      <c r="F532" s="16"/>
      <c r="G532" s="16"/>
      <c r="H532" s="16"/>
      <c r="I532" s="16"/>
      <c r="J532" s="16"/>
      <c r="K532" s="16"/>
      <c r="L532" s="16"/>
      <c r="M532" s="16"/>
      <c r="N532" s="15">
        <f>SUM(N31:N530)</f>
        <v>0</v>
      </c>
      <c r="O532" s="16"/>
      <c r="P532" s="16"/>
      <c r="Q532" s="15">
        <f>SUM(Q31:Q530)</f>
        <v>0</v>
      </c>
      <c r="R532" s="15">
        <f>SUM(R31:R530)</f>
        <v>0</v>
      </c>
    </row>
    <row r="533" spans="1:18" s="4" customFormat="1" ht="13" thickTop="1" x14ac:dyDescent="0.25">
      <c r="A533" s="1"/>
      <c r="B533" s="1"/>
      <c r="C533" s="1"/>
      <c r="D533" s="1"/>
      <c r="E533" s="1"/>
      <c r="F533" s="1"/>
      <c r="G533" s="1"/>
      <c r="H533" s="1"/>
      <c r="I533" s="1"/>
      <c r="J533" s="1"/>
      <c r="K533" s="1"/>
      <c r="L533" s="1"/>
      <c r="M533" s="1"/>
      <c r="N533" s="1"/>
      <c r="O533" s="1"/>
      <c r="P533" s="1"/>
      <c r="Q533" s="1"/>
      <c r="R533" s="1"/>
    </row>
    <row r="535" spans="1:18" s="4" customFormat="1" x14ac:dyDescent="0.25">
      <c r="A535" s="1"/>
      <c r="B535" s="1"/>
      <c r="C535" s="1"/>
      <c r="D535" s="1"/>
      <c r="E535" s="1"/>
      <c r="F535" s="1"/>
      <c r="G535" s="1"/>
      <c r="H535" s="1"/>
      <c r="I535" s="1"/>
      <c r="J535" s="1"/>
      <c r="K535" s="1"/>
      <c r="L535" s="1"/>
      <c r="M535" s="1"/>
      <c r="N535" s="1"/>
      <c r="O535" s="1"/>
      <c r="P535" s="1"/>
      <c r="Q535" s="1"/>
      <c r="R535" s="1"/>
    </row>
  </sheetData>
  <sheetProtection formatColumns="0" formatRows="0" insertRows="0"/>
  <mergeCells count="2">
    <mergeCell ref="A19:O19"/>
    <mergeCell ref="A24:R27"/>
  </mergeCells>
  <dataValidations count="1">
    <dataValidation type="list" allowBlank="1" showInputMessage="1" showErrorMessage="1" sqref="B31:B530">
      <formula1>$S$22:$S$23</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showGridLines="0" workbookViewId="0">
      <selection activeCell="H10" sqref="H10"/>
    </sheetView>
  </sheetViews>
  <sheetFormatPr defaultRowHeight="12.5" x14ac:dyDescent="0.25"/>
  <cols>
    <col min="1" max="1" width="37.54296875" bestFit="1" customWidth="1"/>
    <col min="2" max="2" width="11.453125" style="137" bestFit="1" customWidth="1"/>
    <col min="3" max="3" width="9.54296875" bestFit="1" customWidth="1"/>
    <col min="4" max="4" width="10.6328125" bestFit="1" customWidth="1"/>
    <col min="6" max="6" width="37.54296875" bestFit="1" customWidth="1"/>
    <col min="7" max="7" width="10.08984375" style="137" bestFit="1" customWidth="1"/>
    <col min="8" max="8" width="9.54296875" bestFit="1" customWidth="1"/>
    <col min="9" max="9" width="10.6328125" bestFit="1" customWidth="1"/>
    <col min="11" max="14" width="11.36328125" customWidth="1"/>
    <col min="15" max="15" width="8.90625" bestFit="1" customWidth="1"/>
  </cols>
  <sheetData>
    <row r="1" spans="1:15" ht="13.25" x14ac:dyDescent="0.25">
      <c r="A1" s="3" t="s">
        <v>0</v>
      </c>
      <c r="B1" s="4"/>
      <c r="C1" s="4"/>
      <c r="D1" s="4"/>
      <c r="E1" s="4"/>
      <c r="G1"/>
    </row>
    <row r="2" spans="1:15" ht="13.25" x14ac:dyDescent="0.25">
      <c r="A2" s="3" t="s">
        <v>586</v>
      </c>
      <c r="B2" s="4"/>
      <c r="C2" s="4"/>
      <c r="D2" s="4"/>
      <c r="E2" s="4"/>
      <c r="G2"/>
    </row>
    <row r="3" spans="1:15" ht="13.25" x14ac:dyDescent="0.25">
      <c r="A3" s="4"/>
      <c r="B3" s="4"/>
      <c r="C3" s="4"/>
      <c r="D3" s="4"/>
      <c r="E3" s="4"/>
      <c r="G3"/>
    </row>
    <row r="4" spans="1:15" ht="13.75" thickBot="1" x14ac:dyDescent="0.3">
      <c r="A4" s="4"/>
      <c r="B4" s="4"/>
      <c r="C4" s="4"/>
      <c r="D4" s="4"/>
      <c r="E4" s="4"/>
      <c r="G4"/>
    </row>
    <row r="5" spans="1:15" ht="13.75" thickBot="1" x14ac:dyDescent="0.3">
      <c r="A5" s="4" t="s">
        <v>25</v>
      </c>
      <c r="B5" s="75">
        <f>'1. Loan Forgiveness Calculator'!D8</f>
        <v>0</v>
      </c>
      <c r="C5" s="4"/>
      <c r="E5" s="4"/>
      <c r="G5"/>
    </row>
    <row r="6" spans="1:15" ht="13.75" thickBot="1" x14ac:dyDescent="0.3">
      <c r="B6"/>
      <c r="G6"/>
    </row>
    <row r="7" spans="1:15" ht="13.75" thickBot="1" x14ac:dyDescent="0.3">
      <c r="A7" s="176" t="s">
        <v>26</v>
      </c>
      <c r="B7" s="177"/>
      <c r="C7" s="177"/>
      <c r="D7" s="178"/>
      <c r="F7" s="176" t="s">
        <v>593</v>
      </c>
      <c r="G7" s="177"/>
      <c r="H7" s="177"/>
      <c r="I7" s="178"/>
      <c r="K7" s="176" t="s">
        <v>597</v>
      </c>
      <c r="L7" s="177"/>
      <c r="M7" s="177"/>
      <c r="N7" s="177"/>
      <c r="O7" s="178"/>
    </row>
    <row r="8" spans="1:15" ht="13.25" x14ac:dyDescent="0.25">
      <c r="A8" s="77"/>
      <c r="B8" s="76"/>
      <c r="C8" s="76"/>
      <c r="D8" s="78"/>
      <c r="F8" s="77"/>
      <c r="G8" s="76"/>
      <c r="H8" s="76"/>
      <c r="I8" s="78"/>
      <c r="K8" s="100"/>
      <c r="L8" s="84"/>
      <c r="M8" s="84"/>
      <c r="N8" s="84"/>
      <c r="O8" s="87"/>
    </row>
    <row r="9" spans="1:15" ht="13.25" x14ac:dyDescent="0.25">
      <c r="A9" s="79" t="s">
        <v>587</v>
      </c>
      <c r="B9" s="80"/>
      <c r="C9" s="81">
        <f>B5*0.75</f>
        <v>0</v>
      </c>
      <c r="D9" s="82"/>
      <c r="F9" s="79" t="s">
        <v>595</v>
      </c>
      <c r="G9" s="80"/>
      <c r="H9" s="81">
        <f>B5*0.25</f>
        <v>0</v>
      </c>
      <c r="I9" s="82"/>
      <c r="K9" s="129" t="s">
        <v>598</v>
      </c>
      <c r="L9" s="84"/>
      <c r="M9" s="84"/>
      <c r="N9" s="84"/>
      <c r="O9" s="85">
        <f>C10</f>
        <v>0</v>
      </c>
    </row>
    <row r="10" spans="1:15" ht="13.25" x14ac:dyDescent="0.25">
      <c r="A10" s="79" t="s">
        <v>594</v>
      </c>
      <c r="B10" s="80"/>
      <c r="C10" s="81">
        <f>SUM(C15:C101)</f>
        <v>0</v>
      </c>
      <c r="D10" s="82"/>
      <c r="F10" s="79" t="s">
        <v>594</v>
      </c>
      <c r="G10" s="80"/>
      <c r="H10" s="81">
        <f>SUM(H15:H101)</f>
        <v>0</v>
      </c>
      <c r="I10" s="82"/>
      <c r="K10" s="86" t="s">
        <v>599</v>
      </c>
      <c r="L10" s="84"/>
      <c r="M10" s="84"/>
      <c r="N10" s="84"/>
      <c r="O10" s="101">
        <v>0.75</v>
      </c>
    </row>
    <row r="11" spans="1:15" ht="13.75" thickBot="1" x14ac:dyDescent="0.3">
      <c r="A11" s="91" t="s">
        <v>588</v>
      </c>
      <c r="B11" s="92"/>
      <c r="C11" s="90">
        <f>C9-C10</f>
        <v>0</v>
      </c>
      <c r="D11" s="85"/>
      <c r="F11" s="91" t="s">
        <v>596</v>
      </c>
      <c r="G11" s="92"/>
      <c r="H11" s="90">
        <f>H9-H10</f>
        <v>0</v>
      </c>
      <c r="I11" s="85"/>
      <c r="K11" s="102" t="s">
        <v>600</v>
      </c>
      <c r="L11" s="93"/>
      <c r="M11" s="93"/>
      <c r="N11" s="93"/>
      <c r="O11" s="103">
        <f>O9/O10</f>
        <v>0</v>
      </c>
    </row>
    <row r="12" spans="1:15" ht="13.75" thickTop="1" x14ac:dyDescent="0.25">
      <c r="A12" s="86"/>
      <c r="B12" s="84"/>
      <c r="C12" s="84"/>
      <c r="D12" s="87"/>
      <c r="F12" s="86"/>
      <c r="G12" s="84"/>
      <c r="H12" s="84"/>
      <c r="I12" s="87"/>
      <c r="K12" s="86"/>
      <c r="L12" s="84"/>
      <c r="M12" s="84"/>
      <c r="N12" s="84"/>
      <c r="O12" s="87"/>
    </row>
    <row r="13" spans="1:15" ht="13.25" x14ac:dyDescent="0.25">
      <c r="A13" s="124"/>
      <c r="B13" s="125"/>
      <c r="C13" s="125"/>
      <c r="D13" s="126" t="s">
        <v>592</v>
      </c>
      <c r="F13" s="124"/>
      <c r="G13" s="125"/>
      <c r="H13" s="125"/>
      <c r="I13" s="126" t="s">
        <v>592</v>
      </c>
      <c r="K13" s="86" t="s">
        <v>601</v>
      </c>
      <c r="L13" s="84"/>
      <c r="M13" s="84"/>
      <c r="N13" s="84"/>
      <c r="O13" s="85">
        <f>O11-O9</f>
        <v>0</v>
      </c>
    </row>
    <row r="14" spans="1:15" ht="13.25" x14ac:dyDescent="0.25">
      <c r="A14" s="127" t="s">
        <v>589</v>
      </c>
      <c r="B14" s="73" t="s">
        <v>590</v>
      </c>
      <c r="C14" s="73" t="s">
        <v>591</v>
      </c>
      <c r="D14" s="128" t="s">
        <v>127</v>
      </c>
      <c r="F14" s="127" t="s">
        <v>589</v>
      </c>
      <c r="G14" s="73" t="s">
        <v>590</v>
      </c>
      <c r="H14" s="73" t="s">
        <v>591</v>
      </c>
      <c r="I14" s="128" t="s">
        <v>127</v>
      </c>
      <c r="K14" s="104" t="s">
        <v>602</v>
      </c>
      <c r="L14" s="105"/>
      <c r="M14" s="105"/>
      <c r="N14" s="105"/>
      <c r="O14" s="106">
        <f>H10</f>
        <v>0</v>
      </c>
    </row>
    <row r="15" spans="1:15" ht="13.75" thickBot="1" x14ac:dyDescent="0.3">
      <c r="A15" s="118"/>
      <c r="B15" s="134"/>
      <c r="C15" s="121"/>
      <c r="D15" s="88">
        <f>C15</f>
        <v>0</v>
      </c>
      <c r="F15" s="118"/>
      <c r="G15" s="134"/>
      <c r="H15" s="121"/>
      <c r="I15" s="88">
        <f>H15</f>
        <v>0</v>
      </c>
      <c r="K15" s="107" t="s">
        <v>608</v>
      </c>
      <c r="L15" s="108"/>
      <c r="M15" s="108"/>
      <c r="N15" s="108"/>
      <c r="O15" s="109">
        <f>MAX(O14-O13,0)</f>
        <v>0</v>
      </c>
    </row>
    <row r="16" spans="1:15" ht="13.25" x14ac:dyDescent="0.25">
      <c r="A16" s="119"/>
      <c r="B16" s="135"/>
      <c r="C16" s="122"/>
      <c r="D16" s="88">
        <f>IF(C16="",0,C16+SUM(C$15:C15))</f>
        <v>0</v>
      </c>
      <c r="F16" s="119"/>
      <c r="G16" s="135"/>
      <c r="H16" s="122"/>
      <c r="I16" s="88">
        <f>IF(H16="",0,H16+SUM(H$15:H15))</f>
        <v>0</v>
      </c>
    </row>
    <row r="17" spans="1:9" ht="13.25" x14ac:dyDescent="0.25">
      <c r="A17" s="119"/>
      <c r="B17" s="135"/>
      <c r="C17" s="122"/>
      <c r="D17" s="88">
        <f>IF(C17="",0,C17+SUM(C$15:C16))</f>
        <v>0</v>
      </c>
      <c r="F17" s="119"/>
      <c r="G17" s="135"/>
      <c r="H17" s="122"/>
      <c r="I17" s="88">
        <f>IF(H17="",0,H17+SUM(H$15:H16))</f>
        <v>0</v>
      </c>
    </row>
    <row r="18" spans="1:9" ht="13.25" x14ac:dyDescent="0.25">
      <c r="A18" s="119"/>
      <c r="B18" s="135"/>
      <c r="C18" s="122"/>
      <c r="D18" s="88">
        <f>IF(C18="",0,C18+SUM(C$15:C17))</f>
        <v>0</v>
      </c>
      <c r="F18" s="119"/>
      <c r="G18" s="135"/>
      <c r="H18" s="122"/>
      <c r="I18" s="88">
        <f>IF(H18="",0,H18+SUM(H$15:H17))</f>
        <v>0</v>
      </c>
    </row>
    <row r="19" spans="1:9" ht="13.25" x14ac:dyDescent="0.25">
      <c r="A19" s="119"/>
      <c r="B19" s="135"/>
      <c r="C19" s="122"/>
      <c r="D19" s="88">
        <f>IF(C19="",0,C19+SUM(C$15:C18))</f>
        <v>0</v>
      </c>
      <c r="F19" s="119"/>
      <c r="G19" s="135"/>
      <c r="H19" s="122"/>
      <c r="I19" s="88">
        <f>IF(H19="",0,H19+SUM(H$15:H18))</f>
        <v>0</v>
      </c>
    </row>
    <row r="20" spans="1:9" ht="13.25" x14ac:dyDescent="0.25">
      <c r="A20" s="119"/>
      <c r="B20" s="135"/>
      <c r="C20" s="122"/>
      <c r="D20" s="88">
        <f>IF(C20="",0,C20+SUM(C$15:C19))</f>
        <v>0</v>
      </c>
      <c r="F20" s="119"/>
      <c r="G20" s="135"/>
      <c r="H20" s="122"/>
      <c r="I20" s="88">
        <f>IF(H20="",0,H20+SUM(H$15:H19))</f>
        <v>0</v>
      </c>
    </row>
    <row r="21" spans="1:9" ht="13.25" x14ac:dyDescent="0.25">
      <c r="A21" s="119"/>
      <c r="B21" s="135"/>
      <c r="C21" s="122"/>
      <c r="D21" s="88">
        <f>IF(C21="",0,C21+SUM(C$15:C20))</f>
        <v>0</v>
      </c>
      <c r="F21" s="119"/>
      <c r="G21" s="135"/>
      <c r="H21" s="122"/>
      <c r="I21" s="88">
        <f>IF(H21="",0,H21+SUM(H$15:H20))</f>
        <v>0</v>
      </c>
    </row>
    <row r="22" spans="1:9" ht="13.25" x14ac:dyDescent="0.25">
      <c r="A22" s="119"/>
      <c r="B22" s="135"/>
      <c r="C22" s="122"/>
      <c r="D22" s="88">
        <f>IF(C22="",0,C22+SUM(C$15:C21))</f>
        <v>0</v>
      </c>
      <c r="F22" s="119"/>
      <c r="G22" s="135"/>
      <c r="H22" s="122"/>
      <c r="I22" s="88">
        <f>IF(H22="",0,H22+SUM(H$15:H21))</f>
        <v>0</v>
      </c>
    </row>
    <row r="23" spans="1:9" ht="13.25" x14ac:dyDescent="0.25">
      <c r="A23" s="119"/>
      <c r="B23" s="135"/>
      <c r="C23" s="122"/>
      <c r="D23" s="88">
        <f>IF(C23="",0,C23+SUM(C$15:C22))</f>
        <v>0</v>
      </c>
      <c r="F23" s="119"/>
      <c r="G23" s="135"/>
      <c r="H23" s="122"/>
      <c r="I23" s="88">
        <f>IF(H23="",0,H23+SUM(H$15:H22))</f>
        <v>0</v>
      </c>
    </row>
    <row r="24" spans="1:9" ht="13.25" x14ac:dyDescent="0.25">
      <c r="A24" s="119"/>
      <c r="B24" s="135"/>
      <c r="C24" s="122"/>
      <c r="D24" s="88">
        <f>IF(C24="",0,C24+SUM(C$15:C23))</f>
        <v>0</v>
      </c>
      <c r="F24" s="119"/>
      <c r="G24" s="135"/>
      <c r="H24" s="122"/>
      <c r="I24" s="88">
        <f>IF(H24="",0,H24+SUM(H$15:H23))</f>
        <v>0</v>
      </c>
    </row>
    <row r="25" spans="1:9" ht="13.25" x14ac:dyDescent="0.25">
      <c r="A25" s="119"/>
      <c r="B25" s="135"/>
      <c r="C25" s="122"/>
      <c r="D25" s="88">
        <f>IF(C25="",0,C25+SUM(C$15:C24))</f>
        <v>0</v>
      </c>
      <c r="F25" s="119"/>
      <c r="G25" s="135"/>
      <c r="H25" s="122"/>
      <c r="I25" s="88">
        <f>IF(H25="",0,H25+SUM(H$15:H24))</f>
        <v>0</v>
      </c>
    </row>
    <row r="26" spans="1:9" ht="13.25" x14ac:dyDescent="0.25">
      <c r="A26" s="119"/>
      <c r="B26" s="135"/>
      <c r="C26" s="122"/>
      <c r="D26" s="88">
        <f>IF(C26="",0,C26+SUM(C$15:C25))</f>
        <v>0</v>
      </c>
      <c r="F26" s="119"/>
      <c r="G26" s="135"/>
      <c r="H26" s="122"/>
      <c r="I26" s="88">
        <f>IF(H26="",0,H26+SUM(H$15:H25))</f>
        <v>0</v>
      </c>
    </row>
    <row r="27" spans="1:9" ht="13.25" x14ac:dyDescent="0.25">
      <c r="A27" s="119"/>
      <c r="B27" s="135"/>
      <c r="C27" s="122"/>
      <c r="D27" s="88">
        <f>IF(C27="",0,C27+SUM(C$15:C26))</f>
        <v>0</v>
      </c>
      <c r="F27" s="119"/>
      <c r="G27" s="135"/>
      <c r="H27" s="122"/>
      <c r="I27" s="88">
        <f>IF(H27="",0,H27+SUM(H$15:H26))</f>
        <v>0</v>
      </c>
    </row>
    <row r="28" spans="1:9" ht="13.25" x14ac:dyDescent="0.25">
      <c r="A28" s="119"/>
      <c r="B28" s="135"/>
      <c r="C28" s="122"/>
      <c r="D28" s="88">
        <f>IF(C28="",0,C28+SUM(C$15:C27))</f>
        <v>0</v>
      </c>
      <c r="F28" s="119"/>
      <c r="G28" s="135"/>
      <c r="H28" s="122"/>
      <c r="I28" s="88">
        <f>IF(H28="",0,H28+SUM(H$15:H27))</f>
        <v>0</v>
      </c>
    </row>
    <row r="29" spans="1:9" x14ac:dyDescent="0.25">
      <c r="A29" s="119"/>
      <c r="B29" s="135"/>
      <c r="C29" s="122"/>
      <c r="D29" s="88">
        <f>IF(C29="",0,C29+SUM(C$15:C28))</f>
        <v>0</v>
      </c>
      <c r="F29" s="119"/>
      <c r="G29" s="135"/>
      <c r="H29" s="122"/>
      <c r="I29" s="88">
        <f>IF(H29="",0,H29+SUM(H$15:H28))</f>
        <v>0</v>
      </c>
    </row>
    <row r="30" spans="1:9" x14ac:dyDescent="0.25">
      <c r="A30" s="119"/>
      <c r="B30" s="135"/>
      <c r="C30" s="122"/>
      <c r="D30" s="88">
        <f>IF(C30="",0,C30+SUM(C$15:C29))</f>
        <v>0</v>
      </c>
      <c r="F30" s="119"/>
      <c r="G30" s="135"/>
      <c r="H30" s="122"/>
      <c r="I30" s="88">
        <f>IF(H30="",0,H30+SUM(H$15:H29))</f>
        <v>0</v>
      </c>
    </row>
    <row r="31" spans="1:9" x14ac:dyDescent="0.25">
      <c r="A31" s="119"/>
      <c r="B31" s="135"/>
      <c r="C31" s="122"/>
      <c r="D31" s="88">
        <f>IF(C31="",0,C31+SUM(C$15:C30))</f>
        <v>0</v>
      </c>
      <c r="F31" s="119"/>
      <c r="G31" s="135"/>
      <c r="H31" s="122"/>
      <c r="I31" s="88">
        <f>IF(H31="",0,H31+SUM(H$15:H30))</f>
        <v>0</v>
      </c>
    </row>
    <row r="32" spans="1:9" x14ac:dyDescent="0.25">
      <c r="A32" s="119"/>
      <c r="B32" s="135"/>
      <c r="C32" s="122"/>
      <c r="D32" s="88">
        <f>IF(C32="",0,C32+SUM(C$15:C31))</f>
        <v>0</v>
      </c>
      <c r="F32" s="119"/>
      <c r="G32" s="135"/>
      <c r="H32" s="122"/>
      <c r="I32" s="88">
        <f>IF(H32="",0,H32+SUM(H$15:H31))</f>
        <v>0</v>
      </c>
    </row>
    <row r="33" spans="1:9" x14ac:dyDescent="0.25">
      <c r="A33" s="119"/>
      <c r="B33" s="135"/>
      <c r="C33" s="122"/>
      <c r="D33" s="88">
        <f>IF(C33="",0,C33+SUM(C$15:C32))</f>
        <v>0</v>
      </c>
      <c r="F33" s="119"/>
      <c r="G33" s="135"/>
      <c r="H33" s="122"/>
      <c r="I33" s="88">
        <f>IF(H33="",0,H33+SUM(H$15:H32))</f>
        <v>0</v>
      </c>
    </row>
    <row r="34" spans="1:9" x14ac:dyDescent="0.25">
      <c r="A34" s="119"/>
      <c r="B34" s="135"/>
      <c r="C34" s="122"/>
      <c r="D34" s="88">
        <f>IF(C34="",0,C34+SUM(C$15:C33))</f>
        <v>0</v>
      </c>
      <c r="F34" s="119"/>
      <c r="G34" s="135"/>
      <c r="H34" s="122"/>
      <c r="I34" s="88">
        <f>IF(H34="",0,H34+SUM(H$15:H33))</f>
        <v>0</v>
      </c>
    </row>
    <row r="35" spans="1:9" x14ac:dyDescent="0.25">
      <c r="A35" s="119"/>
      <c r="B35" s="135"/>
      <c r="C35" s="122"/>
      <c r="D35" s="88">
        <f>IF(C35="",0,C35+SUM(C$15:C34))</f>
        <v>0</v>
      </c>
      <c r="F35" s="119"/>
      <c r="G35" s="135"/>
      <c r="H35" s="122"/>
      <c r="I35" s="88">
        <f>IF(H35="",0,H35+SUM(H$15:H34))</f>
        <v>0</v>
      </c>
    </row>
    <row r="36" spans="1:9" x14ac:dyDescent="0.25">
      <c r="A36" s="119"/>
      <c r="B36" s="135"/>
      <c r="C36" s="122"/>
      <c r="D36" s="88">
        <f>IF(C36="",0,C36+SUM(C$15:C35))</f>
        <v>0</v>
      </c>
      <c r="F36" s="119"/>
      <c r="G36" s="135"/>
      <c r="H36" s="122"/>
      <c r="I36" s="88">
        <f>IF(H36="",0,H36+SUM(H$15:H35))</f>
        <v>0</v>
      </c>
    </row>
    <row r="37" spans="1:9" x14ac:dyDescent="0.25">
      <c r="A37" s="119"/>
      <c r="B37" s="135"/>
      <c r="C37" s="122"/>
      <c r="D37" s="88">
        <f>IF(C37="",0,C37+SUM(C$15:C36))</f>
        <v>0</v>
      </c>
      <c r="F37" s="119"/>
      <c r="G37" s="135"/>
      <c r="H37" s="122"/>
      <c r="I37" s="88">
        <f>IF(H37="",0,H37+SUM(H$15:H36))</f>
        <v>0</v>
      </c>
    </row>
    <row r="38" spans="1:9" x14ac:dyDescent="0.25">
      <c r="A38" s="119"/>
      <c r="B38" s="135"/>
      <c r="C38" s="122"/>
      <c r="D38" s="88">
        <f>IF(C38="",0,C38+SUM(C$15:C37))</f>
        <v>0</v>
      </c>
      <c r="F38" s="119"/>
      <c r="G38" s="135"/>
      <c r="H38" s="122"/>
      <c r="I38" s="88">
        <f>IF(H38="",0,H38+SUM(H$15:H37))</f>
        <v>0</v>
      </c>
    </row>
    <row r="39" spans="1:9" x14ac:dyDescent="0.25">
      <c r="A39" s="119"/>
      <c r="B39" s="135"/>
      <c r="C39" s="122"/>
      <c r="D39" s="88">
        <f>IF(C39="",0,C39+SUM(C$15:C38))</f>
        <v>0</v>
      </c>
      <c r="F39" s="119"/>
      <c r="G39" s="135"/>
      <c r="H39" s="122"/>
      <c r="I39" s="88">
        <f>IF(H39="",0,H39+SUM(H$15:H38))</f>
        <v>0</v>
      </c>
    </row>
    <row r="40" spans="1:9" x14ac:dyDescent="0.25">
      <c r="A40" s="119"/>
      <c r="B40" s="135"/>
      <c r="C40" s="122"/>
      <c r="D40" s="88">
        <f>IF(C40="",0,C40+SUM(C$15:C39))</f>
        <v>0</v>
      </c>
      <c r="F40" s="119"/>
      <c r="G40" s="135"/>
      <c r="H40" s="122"/>
      <c r="I40" s="88">
        <f>IF(H40="",0,H40+SUM(H$15:H39))</f>
        <v>0</v>
      </c>
    </row>
    <row r="41" spans="1:9" x14ac:dyDescent="0.25">
      <c r="A41" s="119"/>
      <c r="B41" s="135"/>
      <c r="C41" s="122"/>
      <c r="D41" s="88">
        <f>IF(C41="",0,C41+SUM(C$15:C40))</f>
        <v>0</v>
      </c>
      <c r="F41" s="119"/>
      <c r="G41" s="135"/>
      <c r="H41" s="122"/>
      <c r="I41" s="88">
        <f>IF(H41="",0,H41+SUM(H$15:H40))</f>
        <v>0</v>
      </c>
    </row>
    <row r="42" spans="1:9" x14ac:dyDescent="0.25">
      <c r="A42" s="119"/>
      <c r="B42" s="135"/>
      <c r="C42" s="122"/>
      <c r="D42" s="88">
        <f>IF(C42="",0,C42+SUM(C$15:C41))</f>
        <v>0</v>
      </c>
      <c r="F42" s="119"/>
      <c r="G42" s="135"/>
      <c r="H42" s="122"/>
      <c r="I42" s="88">
        <f>IF(H42="",0,H42+SUM(H$15:H41))</f>
        <v>0</v>
      </c>
    </row>
    <row r="43" spans="1:9" x14ac:dyDescent="0.25">
      <c r="A43" s="119"/>
      <c r="B43" s="135"/>
      <c r="C43" s="122"/>
      <c r="D43" s="88">
        <f>IF(C43="",0,C43+SUM(C$15:C42))</f>
        <v>0</v>
      </c>
      <c r="F43" s="119"/>
      <c r="G43" s="135"/>
      <c r="H43" s="122"/>
      <c r="I43" s="88">
        <f>IF(H43="",0,H43+SUM(H$15:H42))</f>
        <v>0</v>
      </c>
    </row>
    <row r="44" spans="1:9" x14ac:dyDescent="0.25">
      <c r="A44" s="119"/>
      <c r="B44" s="135"/>
      <c r="C44" s="122"/>
      <c r="D44" s="88">
        <f>IF(C44="",0,C44+SUM(C$15:C43))</f>
        <v>0</v>
      </c>
      <c r="F44" s="119"/>
      <c r="G44" s="135"/>
      <c r="H44" s="122"/>
      <c r="I44" s="88">
        <f>IF(H44="",0,H44+SUM(H$15:H43))</f>
        <v>0</v>
      </c>
    </row>
    <row r="45" spans="1:9" x14ac:dyDescent="0.25">
      <c r="A45" s="119"/>
      <c r="B45" s="135"/>
      <c r="C45" s="122"/>
      <c r="D45" s="88">
        <f>IF(C45="",0,C45+SUM(C$15:C44))</f>
        <v>0</v>
      </c>
      <c r="F45" s="119"/>
      <c r="G45" s="135"/>
      <c r="H45" s="122"/>
      <c r="I45" s="88">
        <f>IF(H45="",0,H45+SUM(H$15:H44))</f>
        <v>0</v>
      </c>
    </row>
    <row r="46" spans="1:9" x14ac:dyDescent="0.25">
      <c r="A46" s="119"/>
      <c r="B46" s="135"/>
      <c r="C46" s="122"/>
      <c r="D46" s="88">
        <f>IF(C46="",0,C46+SUM(C$15:C45))</f>
        <v>0</v>
      </c>
      <c r="F46" s="119"/>
      <c r="G46" s="135"/>
      <c r="H46" s="122"/>
      <c r="I46" s="88">
        <f>IF(H46="",0,H46+SUM(H$15:H45))</f>
        <v>0</v>
      </c>
    </row>
    <row r="47" spans="1:9" x14ac:dyDescent="0.25">
      <c r="A47" s="119"/>
      <c r="B47" s="135"/>
      <c r="C47" s="122"/>
      <c r="D47" s="88">
        <f>IF(C47="",0,C47+SUM(C$15:C46))</f>
        <v>0</v>
      </c>
      <c r="F47" s="119"/>
      <c r="G47" s="135"/>
      <c r="H47" s="122"/>
      <c r="I47" s="88">
        <f>IF(H47="",0,H47+SUM(H$15:H46))</f>
        <v>0</v>
      </c>
    </row>
    <row r="48" spans="1:9" x14ac:dyDescent="0.25">
      <c r="A48" s="119"/>
      <c r="B48" s="135"/>
      <c r="C48" s="122"/>
      <c r="D48" s="88">
        <f>IF(C48="",0,C48+SUM(C$15:C47))</f>
        <v>0</v>
      </c>
      <c r="F48" s="119"/>
      <c r="G48" s="135"/>
      <c r="H48" s="122"/>
      <c r="I48" s="88">
        <f>IF(H48="",0,H48+SUM(H$15:H47))</f>
        <v>0</v>
      </c>
    </row>
    <row r="49" spans="1:9" x14ac:dyDescent="0.25">
      <c r="A49" s="119"/>
      <c r="B49" s="135"/>
      <c r="C49" s="122"/>
      <c r="D49" s="88">
        <f>IF(C49="",0,C49+SUM(C$15:C48))</f>
        <v>0</v>
      </c>
      <c r="F49" s="119"/>
      <c r="G49" s="135"/>
      <c r="H49" s="122"/>
      <c r="I49" s="88">
        <f>IF(H49="",0,H49+SUM(H$15:H48))</f>
        <v>0</v>
      </c>
    </row>
    <row r="50" spans="1:9" x14ac:dyDescent="0.25">
      <c r="A50" s="119"/>
      <c r="B50" s="135"/>
      <c r="C50" s="122"/>
      <c r="D50" s="88">
        <f>IF(C50="",0,C50+SUM(C$15:C49))</f>
        <v>0</v>
      </c>
      <c r="F50" s="119"/>
      <c r="G50" s="135"/>
      <c r="H50" s="122"/>
      <c r="I50" s="88">
        <f>IF(H50="",0,H50+SUM(H$15:H49))</f>
        <v>0</v>
      </c>
    </row>
    <row r="51" spans="1:9" x14ac:dyDescent="0.25">
      <c r="A51" s="119"/>
      <c r="B51" s="135"/>
      <c r="C51" s="122"/>
      <c r="D51" s="88">
        <f>IF(C51="",0,C51+SUM(C$15:C50))</f>
        <v>0</v>
      </c>
      <c r="F51" s="119"/>
      <c r="G51" s="135"/>
      <c r="H51" s="122"/>
      <c r="I51" s="88">
        <f>IF(H51="",0,H51+SUM(H$15:H50))</f>
        <v>0</v>
      </c>
    </row>
    <row r="52" spans="1:9" x14ac:dyDescent="0.25">
      <c r="A52" s="119"/>
      <c r="B52" s="135"/>
      <c r="C52" s="122"/>
      <c r="D52" s="88">
        <f>IF(C52="",0,C52+SUM(C$15:C51))</f>
        <v>0</v>
      </c>
      <c r="F52" s="119"/>
      <c r="G52" s="135"/>
      <c r="H52" s="122"/>
      <c r="I52" s="88">
        <f>IF(H52="",0,H52+SUM(H$15:H51))</f>
        <v>0</v>
      </c>
    </row>
    <row r="53" spans="1:9" x14ac:dyDescent="0.25">
      <c r="A53" s="119"/>
      <c r="B53" s="135"/>
      <c r="C53" s="122"/>
      <c r="D53" s="88">
        <f>IF(C53="",0,C53+SUM(C$15:C52))</f>
        <v>0</v>
      </c>
      <c r="F53" s="119"/>
      <c r="G53" s="135"/>
      <c r="H53" s="122"/>
      <c r="I53" s="88">
        <f>IF(H53="",0,H53+SUM(H$15:H52))</f>
        <v>0</v>
      </c>
    </row>
    <row r="54" spans="1:9" x14ac:dyDescent="0.25">
      <c r="A54" s="119"/>
      <c r="B54" s="135"/>
      <c r="C54" s="122"/>
      <c r="D54" s="88">
        <f>IF(C54="",0,C54+SUM(C$15:C53))</f>
        <v>0</v>
      </c>
      <c r="F54" s="119"/>
      <c r="G54" s="135"/>
      <c r="H54" s="122"/>
      <c r="I54" s="88">
        <f>IF(H54="",0,H54+SUM(H$15:H53))</f>
        <v>0</v>
      </c>
    </row>
    <row r="55" spans="1:9" x14ac:dyDescent="0.25">
      <c r="A55" s="119"/>
      <c r="B55" s="135"/>
      <c r="C55" s="122"/>
      <c r="D55" s="88">
        <f>IF(C55="",0,C55+SUM(C$15:C54))</f>
        <v>0</v>
      </c>
      <c r="F55" s="119"/>
      <c r="G55" s="135"/>
      <c r="H55" s="122"/>
      <c r="I55" s="88">
        <f>IF(H55="",0,H55+SUM(H$15:H54))</f>
        <v>0</v>
      </c>
    </row>
    <row r="56" spans="1:9" x14ac:dyDescent="0.25">
      <c r="A56" s="119"/>
      <c r="B56" s="135"/>
      <c r="C56" s="122"/>
      <c r="D56" s="88">
        <f>IF(C56="",0,C56+SUM(C$15:C55))</f>
        <v>0</v>
      </c>
      <c r="F56" s="119"/>
      <c r="G56" s="135"/>
      <c r="H56" s="122"/>
      <c r="I56" s="88">
        <f>IF(H56="",0,H56+SUM(H$15:H55))</f>
        <v>0</v>
      </c>
    </row>
    <row r="57" spans="1:9" x14ac:dyDescent="0.25">
      <c r="A57" s="119"/>
      <c r="B57" s="135"/>
      <c r="C57" s="122"/>
      <c r="D57" s="88">
        <f>IF(C57="",0,C57+SUM(C$15:C56))</f>
        <v>0</v>
      </c>
      <c r="F57" s="119"/>
      <c r="G57" s="135"/>
      <c r="H57" s="122"/>
      <c r="I57" s="88">
        <f>IF(H57="",0,H57+SUM(H$15:H56))</f>
        <v>0</v>
      </c>
    </row>
    <row r="58" spans="1:9" x14ac:dyDescent="0.25">
      <c r="A58" s="119"/>
      <c r="B58" s="135"/>
      <c r="C58" s="122"/>
      <c r="D58" s="88">
        <f>IF(C58="",0,C58+SUM(C$15:C57))</f>
        <v>0</v>
      </c>
      <c r="F58" s="119"/>
      <c r="G58" s="135"/>
      <c r="H58" s="122"/>
      <c r="I58" s="88">
        <f>IF(H58="",0,H58+SUM(H$15:H57))</f>
        <v>0</v>
      </c>
    </row>
    <row r="59" spans="1:9" x14ac:dyDescent="0.25">
      <c r="A59" s="119"/>
      <c r="B59" s="135"/>
      <c r="C59" s="122"/>
      <c r="D59" s="88">
        <f>IF(C59="",0,C59+SUM(C$15:C58))</f>
        <v>0</v>
      </c>
      <c r="F59" s="119"/>
      <c r="G59" s="135"/>
      <c r="H59" s="122"/>
      <c r="I59" s="88">
        <f>IF(H59="",0,H59+SUM(H$15:H58))</f>
        <v>0</v>
      </c>
    </row>
    <row r="60" spans="1:9" x14ac:dyDescent="0.25">
      <c r="A60" s="119"/>
      <c r="B60" s="135"/>
      <c r="C60" s="122"/>
      <c r="D60" s="88">
        <f>IF(C60="",0,C60+SUM(C$15:C59))</f>
        <v>0</v>
      </c>
      <c r="F60" s="119"/>
      <c r="G60" s="135"/>
      <c r="H60" s="122"/>
      <c r="I60" s="88">
        <f>IF(H60="",0,H60+SUM(H$15:H59))</f>
        <v>0</v>
      </c>
    </row>
    <row r="61" spans="1:9" x14ac:dyDescent="0.25">
      <c r="A61" s="119"/>
      <c r="B61" s="135"/>
      <c r="C61" s="122"/>
      <c r="D61" s="88">
        <f>IF(C61="",0,C61+SUM(C$15:C60))</f>
        <v>0</v>
      </c>
      <c r="F61" s="119"/>
      <c r="G61" s="135"/>
      <c r="H61" s="122"/>
      <c r="I61" s="88">
        <f>IF(H61="",0,H61+SUM(H$15:H60))</f>
        <v>0</v>
      </c>
    </row>
    <row r="62" spans="1:9" x14ac:dyDescent="0.25">
      <c r="A62" s="119"/>
      <c r="B62" s="135"/>
      <c r="C62" s="122"/>
      <c r="D62" s="88">
        <f>IF(C62="",0,C62+SUM(C$15:C61))</f>
        <v>0</v>
      </c>
      <c r="F62" s="119"/>
      <c r="G62" s="135"/>
      <c r="H62" s="122"/>
      <c r="I62" s="88">
        <f>IF(H62="",0,H62+SUM(H$15:H61))</f>
        <v>0</v>
      </c>
    </row>
    <row r="63" spans="1:9" x14ac:dyDescent="0.25">
      <c r="A63" s="119"/>
      <c r="B63" s="135"/>
      <c r="C63" s="122"/>
      <c r="D63" s="88">
        <f>IF(C63="",0,C63+SUM(C$15:C62))</f>
        <v>0</v>
      </c>
      <c r="F63" s="119"/>
      <c r="G63" s="135"/>
      <c r="H63" s="122"/>
      <c r="I63" s="88">
        <f>IF(H63="",0,H63+SUM(H$15:H62))</f>
        <v>0</v>
      </c>
    </row>
    <row r="64" spans="1:9" x14ac:dyDescent="0.25">
      <c r="A64" s="119"/>
      <c r="B64" s="135"/>
      <c r="C64" s="122"/>
      <c r="D64" s="88">
        <f>IF(C64="",0,C64+SUM(C$15:C63))</f>
        <v>0</v>
      </c>
      <c r="F64" s="119"/>
      <c r="G64" s="135"/>
      <c r="H64" s="122"/>
      <c r="I64" s="88">
        <f>IF(H64="",0,H64+SUM(H$15:H63))</f>
        <v>0</v>
      </c>
    </row>
    <row r="65" spans="1:9" x14ac:dyDescent="0.25">
      <c r="A65" s="119"/>
      <c r="B65" s="135"/>
      <c r="C65" s="122"/>
      <c r="D65" s="88">
        <f>IF(C65="",0,C65+SUM(C$15:C64))</f>
        <v>0</v>
      </c>
      <c r="F65" s="119"/>
      <c r="G65" s="135"/>
      <c r="H65" s="122"/>
      <c r="I65" s="88">
        <f>IF(H65="",0,H65+SUM(H$15:H64))</f>
        <v>0</v>
      </c>
    </row>
    <row r="66" spans="1:9" x14ac:dyDescent="0.25">
      <c r="A66" s="119"/>
      <c r="B66" s="135"/>
      <c r="C66" s="122"/>
      <c r="D66" s="88">
        <f>IF(C66="",0,C66+SUM(C$15:C65))</f>
        <v>0</v>
      </c>
      <c r="F66" s="119"/>
      <c r="G66" s="135"/>
      <c r="H66" s="122"/>
      <c r="I66" s="88">
        <f>IF(H66="",0,H66+SUM(H$15:H65))</f>
        <v>0</v>
      </c>
    </row>
    <row r="67" spans="1:9" x14ac:dyDescent="0.25">
      <c r="A67" s="119"/>
      <c r="B67" s="135"/>
      <c r="C67" s="122"/>
      <c r="D67" s="88">
        <f>IF(C67="",0,C67+SUM(C$15:C66))</f>
        <v>0</v>
      </c>
      <c r="F67" s="119"/>
      <c r="G67" s="135"/>
      <c r="H67" s="122"/>
      <c r="I67" s="88">
        <f>IF(H67="",0,H67+SUM(H$15:H66))</f>
        <v>0</v>
      </c>
    </row>
    <row r="68" spans="1:9" x14ac:dyDescent="0.25">
      <c r="A68" s="119"/>
      <c r="B68" s="135"/>
      <c r="C68" s="122"/>
      <c r="D68" s="88">
        <f>IF(C68="",0,C68+SUM(C$15:C67))</f>
        <v>0</v>
      </c>
      <c r="F68" s="119"/>
      <c r="G68" s="135"/>
      <c r="H68" s="122"/>
      <c r="I68" s="88">
        <f>IF(H68="",0,H68+SUM(H$15:H67))</f>
        <v>0</v>
      </c>
    </row>
    <row r="69" spans="1:9" x14ac:dyDescent="0.25">
      <c r="A69" s="119"/>
      <c r="B69" s="135"/>
      <c r="C69" s="122"/>
      <c r="D69" s="88">
        <f>IF(C69="",0,C69+SUM(C$15:C68))</f>
        <v>0</v>
      </c>
      <c r="F69" s="119"/>
      <c r="G69" s="135"/>
      <c r="H69" s="122"/>
      <c r="I69" s="88">
        <f>IF(H69="",0,H69+SUM(H$15:H68))</f>
        <v>0</v>
      </c>
    </row>
    <row r="70" spans="1:9" x14ac:dyDescent="0.25">
      <c r="A70" s="119"/>
      <c r="B70" s="135"/>
      <c r="C70" s="122"/>
      <c r="D70" s="88">
        <f>IF(C70="",0,C70+SUM(C$15:C69))</f>
        <v>0</v>
      </c>
      <c r="F70" s="119"/>
      <c r="G70" s="135"/>
      <c r="H70" s="122"/>
      <c r="I70" s="88">
        <f>IF(H70="",0,H70+SUM(H$15:H69))</f>
        <v>0</v>
      </c>
    </row>
    <row r="71" spans="1:9" x14ac:dyDescent="0.25">
      <c r="A71" s="119"/>
      <c r="B71" s="135"/>
      <c r="C71" s="122"/>
      <c r="D71" s="88">
        <f>IF(C71="",0,C71+SUM(C$15:C70))</f>
        <v>0</v>
      </c>
      <c r="F71" s="119"/>
      <c r="G71" s="135"/>
      <c r="H71" s="122"/>
      <c r="I71" s="88">
        <f>IF(H71="",0,H71+SUM(H$15:H70))</f>
        <v>0</v>
      </c>
    </row>
    <row r="72" spans="1:9" x14ac:dyDescent="0.25">
      <c r="A72" s="119"/>
      <c r="B72" s="135"/>
      <c r="C72" s="122"/>
      <c r="D72" s="88">
        <f>IF(C72="",0,C72+SUM(C$15:C71))</f>
        <v>0</v>
      </c>
      <c r="F72" s="119"/>
      <c r="G72" s="135"/>
      <c r="H72" s="122"/>
      <c r="I72" s="88">
        <f>IF(H72="",0,H72+SUM(H$15:H71))</f>
        <v>0</v>
      </c>
    </row>
    <row r="73" spans="1:9" x14ac:dyDescent="0.25">
      <c r="A73" s="119"/>
      <c r="B73" s="135"/>
      <c r="C73" s="122"/>
      <c r="D73" s="88">
        <f>IF(C73="",0,C73+SUM(C$15:C72))</f>
        <v>0</v>
      </c>
      <c r="F73" s="119"/>
      <c r="G73" s="135"/>
      <c r="H73" s="122"/>
      <c r="I73" s="88">
        <f>IF(H73="",0,H73+SUM(H$15:H72))</f>
        <v>0</v>
      </c>
    </row>
    <row r="74" spans="1:9" x14ac:dyDescent="0.25">
      <c r="A74" s="119"/>
      <c r="B74" s="135"/>
      <c r="C74" s="122"/>
      <c r="D74" s="88">
        <f>IF(C74="",0,C74+SUM(C$15:C73))</f>
        <v>0</v>
      </c>
      <c r="F74" s="119"/>
      <c r="G74" s="135"/>
      <c r="H74" s="122"/>
      <c r="I74" s="88">
        <f>IF(H74="",0,H74+SUM(H$15:H73))</f>
        <v>0</v>
      </c>
    </row>
    <row r="75" spans="1:9" x14ac:dyDescent="0.25">
      <c r="A75" s="119"/>
      <c r="B75" s="135"/>
      <c r="C75" s="122"/>
      <c r="D75" s="88">
        <f>IF(C75="",0,C75+SUM(C$15:C74))</f>
        <v>0</v>
      </c>
      <c r="F75" s="119"/>
      <c r="G75" s="135"/>
      <c r="H75" s="122"/>
      <c r="I75" s="88">
        <f>IF(H75="",0,H75+SUM(H$15:H74))</f>
        <v>0</v>
      </c>
    </row>
    <row r="76" spans="1:9" x14ac:dyDescent="0.25">
      <c r="A76" s="119"/>
      <c r="B76" s="135"/>
      <c r="C76" s="122"/>
      <c r="D76" s="88">
        <f>IF(C76="",0,C76+SUM(C$15:C75))</f>
        <v>0</v>
      </c>
      <c r="F76" s="119"/>
      <c r="G76" s="135"/>
      <c r="H76" s="122"/>
      <c r="I76" s="88">
        <f>IF(H76="",0,H76+SUM(H$15:H75))</f>
        <v>0</v>
      </c>
    </row>
    <row r="77" spans="1:9" x14ac:dyDescent="0.25">
      <c r="A77" s="119"/>
      <c r="B77" s="135"/>
      <c r="C77" s="122"/>
      <c r="D77" s="88">
        <f>IF(C77="",0,C77+SUM(C$15:C76))</f>
        <v>0</v>
      </c>
      <c r="F77" s="119"/>
      <c r="G77" s="135"/>
      <c r="H77" s="122"/>
      <c r="I77" s="88">
        <f>IF(H77="",0,H77+SUM(H$15:H76))</f>
        <v>0</v>
      </c>
    </row>
    <row r="78" spans="1:9" x14ac:dyDescent="0.25">
      <c r="A78" s="119"/>
      <c r="B78" s="135"/>
      <c r="C78" s="122"/>
      <c r="D78" s="88">
        <f>IF(C78="",0,C78+SUM(C$15:C77))</f>
        <v>0</v>
      </c>
      <c r="F78" s="119"/>
      <c r="G78" s="135"/>
      <c r="H78" s="122"/>
      <c r="I78" s="88">
        <f>IF(H78="",0,H78+SUM(H$15:H77))</f>
        <v>0</v>
      </c>
    </row>
    <row r="79" spans="1:9" x14ac:dyDescent="0.25">
      <c r="A79" s="119"/>
      <c r="B79" s="135"/>
      <c r="C79" s="122"/>
      <c r="D79" s="88">
        <f>IF(C79="",0,C79+SUM(C$15:C78))</f>
        <v>0</v>
      </c>
      <c r="F79" s="119"/>
      <c r="G79" s="135"/>
      <c r="H79" s="122"/>
      <c r="I79" s="88">
        <f>IF(H79="",0,H79+SUM(H$15:H78))</f>
        <v>0</v>
      </c>
    </row>
    <row r="80" spans="1:9" x14ac:dyDescent="0.25">
      <c r="A80" s="119"/>
      <c r="B80" s="135"/>
      <c r="C80" s="122"/>
      <c r="D80" s="88">
        <f>IF(C80="",0,C80+SUM(C$15:C79))</f>
        <v>0</v>
      </c>
      <c r="F80" s="119"/>
      <c r="G80" s="135"/>
      <c r="H80" s="122"/>
      <c r="I80" s="88">
        <f>IF(H80="",0,H80+SUM(H$15:H79))</f>
        <v>0</v>
      </c>
    </row>
    <row r="81" spans="1:9" x14ac:dyDescent="0.25">
      <c r="A81" s="119"/>
      <c r="B81" s="135"/>
      <c r="C81" s="122"/>
      <c r="D81" s="88">
        <f>IF(C81="",0,C81+SUM(C$15:C80))</f>
        <v>0</v>
      </c>
      <c r="F81" s="119"/>
      <c r="G81" s="135"/>
      <c r="H81" s="122"/>
      <c r="I81" s="88">
        <f>IF(H81="",0,H81+SUM(H$15:H80))</f>
        <v>0</v>
      </c>
    </row>
    <row r="82" spans="1:9" x14ac:dyDescent="0.25">
      <c r="A82" s="119"/>
      <c r="B82" s="135"/>
      <c r="C82" s="122"/>
      <c r="D82" s="88">
        <f>IF(C82="",0,C82+SUM(C$15:C81))</f>
        <v>0</v>
      </c>
      <c r="F82" s="119"/>
      <c r="G82" s="135"/>
      <c r="H82" s="122"/>
      <c r="I82" s="88">
        <f>IF(H82="",0,H82+SUM(H$15:H81))</f>
        <v>0</v>
      </c>
    </row>
    <row r="83" spans="1:9" x14ac:dyDescent="0.25">
      <c r="A83" s="119"/>
      <c r="B83" s="135"/>
      <c r="C83" s="122"/>
      <c r="D83" s="88">
        <f>IF(C83="",0,C83+SUM(C$15:C82))</f>
        <v>0</v>
      </c>
      <c r="F83" s="119"/>
      <c r="G83" s="135"/>
      <c r="H83" s="122"/>
      <c r="I83" s="88">
        <f>IF(H83="",0,H83+SUM(H$15:H82))</f>
        <v>0</v>
      </c>
    </row>
    <row r="84" spans="1:9" x14ac:dyDescent="0.25">
      <c r="A84" s="119"/>
      <c r="B84" s="135"/>
      <c r="C84" s="122"/>
      <c r="D84" s="88">
        <f>IF(C84="",0,C84+SUM(C$15:C83))</f>
        <v>0</v>
      </c>
      <c r="F84" s="119"/>
      <c r="G84" s="135"/>
      <c r="H84" s="122"/>
      <c r="I84" s="88">
        <f>IF(H84="",0,H84+SUM(H$15:H83))</f>
        <v>0</v>
      </c>
    </row>
    <row r="85" spans="1:9" x14ac:dyDescent="0.25">
      <c r="A85" s="119"/>
      <c r="B85" s="135"/>
      <c r="C85" s="122"/>
      <c r="D85" s="88">
        <f>IF(C85="",0,C85+SUM(C$15:C84))</f>
        <v>0</v>
      </c>
      <c r="F85" s="119"/>
      <c r="G85" s="135"/>
      <c r="H85" s="122"/>
      <c r="I85" s="88">
        <f>IF(H85="",0,H85+SUM(H$15:H84))</f>
        <v>0</v>
      </c>
    </row>
    <row r="86" spans="1:9" x14ac:dyDescent="0.25">
      <c r="A86" s="119"/>
      <c r="B86" s="135"/>
      <c r="C86" s="122"/>
      <c r="D86" s="88">
        <f>IF(C86="",0,C86+SUM(C$15:C85))</f>
        <v>0</v>
      </c>
      <c r="F86" s="119"/>
      <c r="G86" s="135"/>
      <c r="H86" s="122"/>
      <c r="I86" s="88">
        <f>IF(H86="",0,H86+SUM(H$15:H85))</f>
        <v>0</v>
      </c>
    </row>
    <row r="87" spans="1:9" x14ac:dyDescent="0.25">
      <c r="A87" s="119"/>
      <c r="B87" s="135"/>
      <c r="C87" s="122"/>
      <c r="D87" s="88">
        <f>IF(C87="",0,C87+SUM(C$15:C86))</f>
        <v>0</v>
      </c>
      <c r="F87" s="119"/>
      <c r="G87" s="135"/>
      <c r="H87" s="122"/>
      <c r="I87" s="88">
        <f>IF(H87="",0,H87+SUM(H$15:H86))</f>
        <v>0</v>
      </c>
    </row>
    <row r="88" spans="1:9" x14ac:dyDescent="0.25">
      <c r="A88" s="119"/>
      <c r="B88" s="135"/>
      <c r="C88" s="122"/>
      <c r="D88" s="88">
        <f>IF(C88="",0,C88+SUM(C$15:C87))</f>
        <v>0</v>
      </c>
      <c r="F88" s="119"/>
      <c r="G88" s="135"/>
      <c r="H88" s="122"/>
      <c r="I88" s="88">
        <f>IF(H88="",0,H88+SUM(H$15:H87))</f>
        <v>0</v>
      </c>
    </row>
    <row r="89" spans="1:9" x14ac:dyDescent="0.25">
      <c r="A89" s="119"/>
      <c r="B89" s="135"/>
      <c r="C89" s="122"/>
      <c r="D89" s="88">
        <f>IF(C89="",0,C89+SUM(C$15:C88))</f>
        <v>0</v>
      </c>
      <c r="F89" s="119"/>
      <c r="G89" s="135"/>
      <c r="H89" s="122"/>
      <c r="I89" s="88">
        <f>IF(H89="",0,H89+SUM(H$15:H88))</f>
        <v>0</v>
      </c>
    </row>
    <row r="90" spans="1:9" x14ac:dyDescent="0.25">
      <c r="A90" s="119"/>
      <c r="B90" s="135"/>
      <c r="C90" s="122"/>
      <c r="D90" s="88">
        <f>IF(C90="",0,C90+SUM(C$15:C89))</f>
        <v>0</v>
      </c>
      <c r="F90" s="119"/>
      <c r="G90" s="135"/>
      <c r="H90" s="122"/>
      <c r="I90" s="88">
        <f>IF(H90="",0,H90+SUM(H$15:H89))</f>
        <v>0</v>
      </c>
    </row>
    <row r="91" spans="1:9" x14ac:dyDescent="0.25">
      <c r="A91" s="119"/>
      <c r="B91" s="135"/>
      <c r="C91" s="122"/>
      <c r="D91" s="88">
        <f>IF(C91="",0,C91+SUM(C$15:C90))</f>
        <v>0</v>
      </c>
      <c r="F91" s="119"/>
      <c r="G91" s="135"/>
      <c r="H91" s="122"/>
      <c r="I91" s="88">
        <f>IF(H91="",0,H91+SUM(H$15:H90))</f>
        <v>0</v>
      </c>
    </row>
    <row r="92" spans="1:9" x14ac:dyDescent="0.25">
      <c r="A92" s="119"/>
      <c r="B92" s="135"/>
      <c r="C92" s="122"/>
      <c r="D92" s="88">
        <f>IF(C92="",0,C92+SUM(C$15:C91))</f>
        <v>0</v>
      </c>
      <c r="F92" s="119"/>
      <c r="G92" s="135"/>
      <c r="H92" s="122"/>
      <c r="I92" s="88">
        <f>IF(H92="",0,H92+SUM(H$15:H91))</f>
        <v>0</v>
      </c>
    </row>
    <row r="93" spans="1:9" x14ac:dyDescent="0.25">
      <c r="A93" s="119"/>
      <c r="B93" s="135"/>
      <c r="C93" s="122"/>
      <c r="D93" s="88">
        <f>IF(C93="",0,C93+SUM(C$15:C92))</f>
        <v>0</v>
      </c>
      <c r="F93" s="119"/>
      <c r="G93" s="135"/>
      <c r="H93" s="122"/>
      <c r="I93" s="88">
        <f>IF(H93="",0,H93+SUM(H$15:H92))</f>
        <v>0</v>
      </c>
    </row>
    <row r="94" spans="1:9" x14ac:dyDescent="0.25">
      <c r="A94" s="119"/>
      <c r="B94" s="135"/>
      <c r="C94" s="122"/>
      <c r="D94" s="88">
        <f>IF(C94="",0,C94+SUM(C$15:C93))</f>
        <v>0</v>
      </c>
      <c r="F94" s="119"/>
      <c r="G94" s="135"/>
      <c r="H94" s="122"/>
      <c r="I94" s="88">
        <f>IF(H94="",0,H94+SUM(H$15:H93))</f>
        <v>0</v>
      </c>
    </row>
    <row r="95" spans="1:9" x14ac:dyDescent="0.25">
      <c r="A95" s="119"/>
      <c r="B95" s="135"/>
      <c r="C95" s="122"/>
      <c r="D95" s="88">
        <f>IF(C95="",0,C95+SUM(C$15:C94))</f>
        <v>0</v>
      </c>
      <c r="F95" s="119"/>
      <c r="G95" s="135"/>
      <c r="H95" s="122"/>
      <c r="I95" s="88">
        <f>IF(H95="",0,H95+SUM(H$15:H94))</f>
        <v>0</v>
      </c>
    </row>
    <row r="96" spans="1:9" x14ac:dyDescent="0.25">
      <c r="A96" s="119"/>
      <c r="B96" s="135"/>
      <c r="C96" s="122"/>
      <c r="D96" s="88">
        <f>IF(C96="",0,C96+SUM(C$15:C95))</f>
        <v>0</v>
      </c>
      <c r="F96" s="119"/>
      <c r="G96" s="135"/>
      <c r="H96" s="122"/>
      <c r="I96" s="88">
        <f>IF(H96="",0,H96+SUM(H$15:H95))</f>
        <v>0</v>
      </c>
    </row>
    <row r="97" spans="1:9" x14ac:dyDescent="0.25">
      <c r="A97" s="119"/>
      <c r="B97" s="135"/>
      <c r="C97" s="122"/>
      <c r="D97" s="88">
        <f>IF(C97="",0,C97+SUM(C$15:C96))</f>
        <v>0</v>
      </c>
      <c r="F97" s="119"/>
      <c r="G97" s="135"/>
      <c r="H97" s="122"/>
      <c r="I97" s="88">
        <f>IF(H97="",0,H97+SUM(H$15:H96))</f>
        <v>0</v>
      </c>
    </row>
    <row r="98" spans="1:9" x14ac:dyDescent="0.25">
      <c r="A98" s="119"/>
      <c r="B98" s="135"/>
      <c r="C98" s="122"/>
      <c r="D98" s="88">
        <f>IF(C98="",0,C98+SUM(C$15:C97))</f>
        <v>0</v>
      </c>
      <c r="F98" s="119"/>
      <c r="G98" s="135"/>
      <c r="H98" s="122"/>
      <c r="I98" s="88">
        <f>IF(H98="",0,H98+SUM(H$15:H97))</f>
        <v>0</v>
      </c>
    </row>
    <row r="99" spans="1:9" x14ac:dyDescent="0.25">
      <c r="A99" s="119"/>
      <c r="B99" s="135"/>
      <c r="C99" s="122"/>
      <c r="D99" s="88">
        <f>IF(C99="",0,C99+SUM(C$15:C98))</f>
        <v>0</v>
      </c>
      <c r="F99" s="119"/>
      <c r="G99" s="135"/>
      <c r="H99" s="122"/>
      <c r="I99" s="88">
        <f>IF(H99="",0,H99+SUM(H$15:H98))</f>
        <v>0</v>
      </c>
    </row>
    <row r="100" spans="1:9" x14ac:dyDescent="0.25">
      <c r="A100" s="119"/>
      <c r="B100" s="135"/>
      <c r="C100" s="122"/>
      <c r="D100" s="88">
        <f>IF(C100="",0,C100+SUM(C$15:C99))</f>
        <v>0</v>
      </c>
      <c r="F100" s="119"/>
      <c r="G100" s="135"/>
      <c r="H100" s="122"/>
      <c r="I100" s="88">
        <f>IF(H100="",0,H100+SUM(H$15:H99))</f>
        <v>0</v>
      </c>
    </row>
    <row r="101" spans="1:9" ht="13" thickBot="1" x14ac:dyDescent="0.3">
      <c r="A101" s="120"/>
      <c r="B101" s="136"/>
      <c r="C101" s="123"/>
      <c r="D101" s="89">
        <f>IF(C101="",0,C101+SUM(C$15:C100))</f>
        <v>0</v>
      </c>
      <c r="F101" s="120"/>
      <c r="G101" s="136"/>
      <c r="H101" s="123"/>
      <c r="I101" s="89">
        <f>IF(H101="",0,H101+SUM(H$15:H100))</f>
        <v>0</v>
      </c>
    </row>
  </sheetData>
  <mergeCells count="3">
    <mergeCell ref="A7:D7"/>
    <mergeCell ref="F7:I7"/>
    <mergeCell ref="K7:O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Loan Forgiveness Calculator</vt:lpstr>
      <vt:lpstr>2. Salary Reduction by Employee</vt:lpstr>
      <vt:lpstr>3. Expense Tracker</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Statz</dc:creator>
  <cp:lastModifiedBy>Michael McKee</cp:lastModifiedBy>
  <dcterms:created xsi:type="dcterms:W3CDTF">2020-03-31T14:12:21Z</dcterms:created>
  <dcterms:modified xsi:type="dcterms:W3CDTF">2020-05-27T12:49:02Z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{DD03C7A9-2115-4CEA-BE78-FDF1990AD952}</vt:lpwstr>
  </property>
</Properties>
</file>