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3"/>
  <workbookPr/>
  <mc:AlternateContent xmlns:mc="http://schemas.openxmlformats.org/markup-compatibility/2006">
    <mc:Choice Requires="x15">
      <x15ac:absPath xmlns:x15ac="http://schemas.microsoft.com/office/spreadsheetml/2010/11/ac" url="/Users/jamieoyen/Desktop/"/>
    </mc:Choice>
  </mc:AlternateContent>
  <xr:revisionPtr revIDLastSave="0" documentId="8_{D16614CA-E94D-8344-8D0F-36BDAB565421}" xr6:coauthVersionLast="45" xr6:coauthVersionMax="45" xr10:uidLastSave="{00000000-0000-0000-0000-000000000000}"/>
  <bookViews>
    <workbookView xWindow="1520" yWindow="2100" windowWidth="25540" windowHeight="12080" xr2:uid="{00000000-000D-0000-FFFF-FFFF00000000}"/>
  </bookViews>
  <sheets>
    <sheet name="1a. PPP Max Loan Amount (Mthly)" sheetId="1" r:id="rId1"/>
    <sheet name="1b. PPP Max Loan Amount (Qtr)" sheetId="6" r:id="rId2"/>
    <sheet name="1c. Max Loan Amount by Employee" sheetId="4" r:id="rId3"/>
    <sheet name="2. Loan Forgiveness Calculator" sheetId="2" r:id="rId4"/>
    <sheet name="2a.Salary Reduction by Employee" sheetId="3" r:id="rId5"/>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8" i="2" l="1"/>
  <c r="C79" i="3" l="1"/>
  <c r="C504" i="3"/>
  <c r="D504" i="3" s="1"/>
  <c r="C503" i="3"/>
  <c r="D503" i="3" s="1"/>
  <c r="C502" i="3"/>
  <c r="D502" i="3" s="1"/>
  <c r="C501" i="3"/>
  <c r="D501" i="3" s="1"/>
  <c r="C500" i="3"/>
  <c r="D500" i="3" s="1"/>
  <c r="C499" i="3"/>
  <c r="D499" i="3" s="1"/>
  <c r="D498" i="3"/>
  <c r="C498" i="3"/>
  <c r="C497" i="3"/>
  <c r="D497" i="3" s="1"/>
  <c r="C496" i="3"/>
  <c r="D496" i="3" s="1"/>
  <c r="D495" i="3"/>
  <c r="C495" i="3"/>
  <c r="C494" i="3"/>
  <c r="D494" i="3" s="1"/>
  <c r="C493" i="3"/>
  <c r="D493" i="3" s="1"/>
  <c r="C492" i="3"/>
  <c r="D492" i="3" s="1"/>
  <c r="C491" i="3"/>
  <c r="D491" i="3" s="1"/>
  <c r="D490" i="3"/>
  <c r="C490" i="3"/>
  <c r="C489" i="3"/>
  <c r="D489" i="3" s="1"/>
  <c r="C488" i="3"/>
  <c r="D488" i="3" s="1"/>
  <c r="D487" i="3"/>
  <c r="C487" i="3"/>
  <c r="C486" i="3"/>
  <c r="D486" i="3" s="1"/>
  <c r="C485" i="3"/>
  <c r="D485" i="3" s="1"/>
  <c r="D484" i="3"/>
  <c r="C484" i="3"/>
  <c r="C483" i="3"/>
  <c r="D483" i="3" s="1"/>
  <c r="D482" i="3"/>
  <c r="C482" i="3"/>
  <c r="C481" i="3"/>
  <c r="D481" i="3" s="1"/>
  <c r="C480" i="3"/>
  <c r="D480" i="3" s="1"/>
  <c r="C479" i="3"/>
  <c r="D479" i="3" s="1"/>
  <c r="C478" i="3"/>
  <c r="D478" i="3" s="1"/>
  <c r="C477" i="3"/>
  <c r="D477" i="3" s="1"/>
  <c r="C476" i="3"/>
  <c r="D476" i="3" s="1"/>
  <c r="C475" i="3"/>
  <c r="D475" i="3" s="1"/>
  <c r="D474" i="3"/>
  <c r="C474" i="3"/>
  <c r="C473" i="3"/>
  <c r="D473" i="3" s="1"/>
  <c r="C472" i="3"/>
  <c r="D472" i="3" s="1"/>
  <c r="C471" i="3"/>
  <c r="D471" i="3" s="1"/>
  <c r="D470" i="3"/>
  <c r="C470" i="3"/>
  <c r="C469" i="3"/>
  <c r="D469" i="3" s="1"/>
  <c r="C468" i="3"/>
  <c r="D468" i="3" s="1"/>
  <c r="C467" i="3"/>
  <c r="D467" i="3" s="1"/>
  <c r="C466" i="3"/>
  <c r="D466" i="3" s="1"/>
  <c r="C465" i="3"/>
  <c r="D465" i="3" s="1"/>
  <c r="C464" i="3"/>
  <c r="D464" i="3" s="1"/>
  <c r="C463" i="3"/>
  <c r="D463" i="3" s="1"/>
  <c r="D462" i="3"/>
  <c r="C462" i="3"/>
  <c r="C461" i="3"/>
  <c r="D461" i="3" s="1"/>
  <c r="D460" i="3"/>
  <c r="C460" i="3"/>
  <c r="C459" i="3"/>
  <c r="D459" i="3" s="1"/>
  <c r="C458" i="3"/>
  <c r="D458" i="3" s="1"/>
  <c r="C457" i="3"/>
  <c r="D457" i="3" s="1"/>
  <c r="C456" i="3"/>
  <c r="D456" i="3" s="1"/>
  <c r="C455" i="3"/>
  <c r="D455" i="3" s="1"/>
  <c r="C454" i="3"/>
  <c r="D454" i="3" s="1"/>
  <c r="C453" i="3"/>
  <c r="D453" i="3" s="1"/>
  <c r="C452" i="3"/>
  <c r="D452" i="3" s="1"/>
  <c r="C451" i="3"/>
  <c r="D451" i="3" s="1"/>
  <c r="C450" i="3"/>
  <c r="D450" i="3" s="1"/>
  <c r="C449" i="3"/>
  <c r="D449" i="3" s="1"/>
  <c r="C448" i="3"/>
  <c r="D448" i="3" s="1"/>
  <c r="C447" i="3"/>
  <c r="D447" i="3" s="1"/>
  <c r="D446" i="3"/>
  <c r="C446" i="3"/>
  <c r="C445" i="3"/>
  <c r="D445" i="3" s="1"/>
  <c r="D444" i="3"/>
  <c r="C444" i="3"/>
  <c r="C443" i="3"/>
  <c r="D443" i="3" s="1"/>
  <c r="C442" i="3"/>
  <c r="D442" i="3" s="1"/>
  <c r="D441" i="3"/>
  <c r="C441" i="3"/>
  <c r="C440" i="3"/>
  <c r="D440" i="3" s="1"/>
  <c r="D439" i="3"/>
  <c r="C439" i="3"/>
  <c r="C438" i="3"/>
  <c r="D438" i="3" s="1"/>
  <c r="C437" i="3"/>
  <c r="D437" i="3" s="1"/>
  <c r="D436" i="3"/>
  <c r="C436" i="3"/>
  <c r="C435" i="3"/>
  <c r="D435" i="3" s="1"/>
  <c r="D434" i="3"/>
  <c r="C434" i="3"/>
  <c r="D433" i="3"/>
  <c r="C433" i="3"/>
  <c r="C432" i="3"/>
  <c r="D432" i="3" s="1"/>
  <c r="D431" i="3"/>
  <c r="C431" i="3"/>
  <c r="C430" i="3"/>
  <c r="D430" i="3" s="1"/>
  <c r="C429" i="3"/>
  <c r="D429" i="3" s="1"/>
  <c r="C428" i="3"/>
  <c r="D428" i="3" s="1"/>
  <c r="C427" i="3"/>
  <c r="D427" i="3" s="1"/>
  <c r="D426" i="3"/>
  <c r="C426" i="3"/>
  <c r="C425" i="3"/>
  <c r="D425" i="3" s="1"/>
  <c r="C424" i="3"/>
  <c r="D424" i="3" s="1"/>
  <c r="C423" i="3"/>
  <c r="D423" i="3" s="1"/>
  <c r="C422" i="3"/>
  <c r="D422" i="3" s="1"/>
  <c r="C421" i="3"/>
  <c r="D421" i="3" s="1"/>
  <c r="C420" i="3"/>
  <c r="D420" i="3" s="1"/>
  <c r="C419" i="3"/>
  <c r="D419" i="3" s="1"/>
  <c r="C418" i="3"/>
  <c r="D418" i="3" s="1"/>
  <c r="D417" i="3"/>
  <c r="C417" i="3"/>
  <c r="C416" i="3"/>
  <c r="D416" i="3" s="1"/>
  <c r="D415" i="3"/>
  <c r="C415" i="3"/>
  <c r="C414" i="3"/>
  <c r="D414" i="3" s="1"/>
  <c r="C413" i="3"/>
  <c r="D413" i="3" s="1"/>
  <c r="D412" i="3"/>
  <c r="C412" i="3"/>
  <c r="C411" i="3"/>
  <c r="D411" i="3" s="1"/>
  <c r="C410" i="3"/>
  <c r="D410" i="3" s="1"/>
  <c r="C409" i="3"/>
  <c r="D409" i="3" s="1"/>
  <c r="C408" i="3"/>
  <c r="D408" i="3" s="1"/>
  <c r="C407" i="3"/>
  <c r="D407" i="3" s="1"/>
  <c r="C406" i="3"/>
  <c r="D406" i="3" s="1"/>
  <c r="C405" i="3"/>
  <c r="D405" i="3" s="1"/>
  <c r="D404" i="3"/>
  <c r="C404" i="3"/>
  <c r="C403" i="3"/>
  <c r="D403" i="3" s="1"/>
  <c r="C402" i="3"/>
  <c r="D402" i="3" s="1"/>
  <c r="D401" i="3"/>
  <c r="C401" i="3"/>
  <c r="C400" i="3"/>
  <c r="D400" i="3" s="1"/>
  <c r="C399" i="3"/>
  <c r="D399" i="3" s="1"/>
  <c r="C398" i="3"/>
  <c r="D398" i="3" s="1"/>
  <c r="C397" i="3"/>
  <c r="D397" i="3" s="1"/>
  <c r="C396" i="3"/>
  <c r="D396" i="3" s="1"/>
  <c r="C395" i="3"/>
  <c r="D395" i="3" s="1"/>
  <c r="D394" i="3"/>
  <c r="C394" i="3"/>
  <c r="C393" i="3"/>
  <c r="D393" i="3" s="1"/>
  <c r="C392" i="3"/>
  <c r="D392" i="3" s="1"/>
  <c r="C391" i="3"/>
  <c r="D391" i="3" s="1"/>
  <c r="D390" i="3"/>
  <c r="C390" i="3"/>
  <c r="C389" i="3"/>
  <c r="D389" i="3" s="1"/>
  <c r="C388" i="3"/>
  <c r="D388" i="3" s="1"/>
  <c r="C387" i="3"/>
  <c r="D387" i="3" s="1"/>
  <c r="C386" i="3"/>
  <c r="D386" i="3" s="1"/>
  <c r="C385" i="3"/>
  <c r="D385" i="3" s="1"/>
  <c r="C384" i="3"/>
  <c r="D384" i="3" s="1"/>
  <c r="D383" i="3"/>
  <c r="C383" i="3"/>
  <c r="C382" i="3"/>
  <c r="D382" i="3" s="1"/>
  <c r="C381" i="3"/>
  <c r="D381" i="3" s="1"/>
  <c r="C380" i="3"/>
  <c r="D380" i="3" s="1"/>
  <c r="C379" i="3"/>
  <c r="D379" i="3" s="1"/>
  <c r="C378" i="3"/>
  <c r="D378" i="3" s="1"/>
  <c r="C377" i="3"/>
  <c r="D377" i="3" s="1"/>
  <c r="C376" i="3"/>
  <c r="D376" i="3" s="1"/>
  <c r="C375" i="3"/>
  <c r="D375" i="3" s="1"/>
  <c r="C374" i="3"/>
  <c r="D374" i="3" s="1"/>
  <c r="C373" i="3"/>
  <c r="D373" i="3" s="1"/>
  <c r="C372" i="3"/>
  <c r="D372" i="3" s="1"/>
  <c r="C371" i="3"/>
  <c r="D371" i="3" s="1"/>
  <c r="C370" i="3"/>
  <c r="D370" i="3" s="1"/>
  <c r="C369" i="3"/>
  <c r="D369" i="3" s="1"/>
  <c r="C368" i="3"/>
  <c r="D368" i="3" s="1"/>
  <c r="D367" i="3"/>
  <c r="C367" i="3"/>
  <c r="C366" i="3"/>
  <c r="D366" i="3" s="1"/>
  <c r="C365" i="3"/>
  <c r="D365" i="3" s="1"/>
  <c r="C364" i="3"/>
  <c r="D364" i="3" s="1"/>
  <c r="D363" i="3"/>
  <c r="C363" i="3"/>
  <c r="C362" i="3"/>
  <c r="D362" i="3" s="1"/>
  <c r="C361" i="3"/>
  <c r="D361" i="3" s="1"/>
  <c r="C360" i="3"/>
  <c r="D360" i="3" s="1"/>
  <c r="D359" i="3"/>
  <c r="C359" i="3"/>
  <c r="C358" i="3"/>
  <c r="D358" i="3" s="1"/>
  <c r="C357" i="3"/>
  <c r="D357" i="3" s="1"/>
  <c r="C356" i="3"/>
  <c r="D356" i="3" s="1"/>
  <c r="C355" i="3"/>
  <c r="D355" i="3" s="1"/>
  <c r="D354" i="3"/>
  <c r="C354" i="3"/>
  <c r="C353" i="3"/>
  <c r="D353" i="3" s="1"/>
  <c r="C352" i="3"/>
  <c r="D352" i="3" s="1"/>
  <c r="D351" i="3"/>
  <c r="C351" i="3"/>
  <c r="C350" i="3"/>
  <c r="D350" i="3" s="1"/>
  <c r="C349" i="3"/>
  <c r="D349" i="3" s="1"/>
  <c r="C348" i="3"/>
  <c r="D348" i="3" s="1"/>
  <c r="C347" i="3"/>
  <c r="D347" i="3" s="1"/>
  <c r="C346" i="3"/>
  <c r="D346" i="3" s="1"/>
  <c r="C345" i="3"/>
  <c r="D345" i="3" s="1"/>
  <c r="C344" i="3"/>
  <c r="D344" i="3" s="1"/>
  <c r="D343" i="3"/>
  <c r="C343" i="3"/>
  <c r="C342" i="3"/>
  <c r="D342" i="3" s="1"/>
  <c r="C341" i="3"/>
  <c r="D341" i="3" s="1"/>
  <c r="C340" i="3"/>
  <c r="D340" i="3" s="1"/>
  <c r="D339" i="3"/>
  <c r="C339" i="3"/>
  <c r="D338" i="3"/>
  <c r="C338" i="3"/>
  <c r="C337" i="3"/>
  <c r="D337" i="3" s="1"/>
  <c r="C336" i="3"/>
  <c r="D336" i="3" s="1"/>
  <c r="D335" i="3"/>
  <c r="C335" i="3"/>
  <c r="C334" i="3"/>
  <c r="D334" i="3" s="1"/>
  <c r="C333" i="3"/>
  <c r="D333" i="3" s="1"/>
  <c r="C332" i="3"/>
  <c r="D332" i="3" s="1"/>
  <c r="D331" i="3"/>
  <c r="C331" i="3"/>
  <c r="C330" i="3"/>
  <c r="D330" i="3" s="1"/>
  <c r="D329" i="3"/>
  <c r="C329" i="3"/>
  <c r="D328" i="3"/>
  <c r="C328" i="3"/>
  <c r="C327" i="3"/>
  <c r="D327" i="3" s="1"/>
  <c r="D326" i="3"/>
  <c r="C326" i="3"/>
  <c r="C325" i="3"/>
  <c r="D325" i="3" s="1"/>
  <c r="C324" i="3"/>
  <c r="D324" i="3" s="1"/>
  <c r="C323" i="3"/>
  <c r="D323" i="3" s="1"/>
  <c r="C322" i="3"/>
  <c r="D322" i="3" s="1"/>
  <c r="C321" i="3"/>
  <c r="D321" i="3" s="1"/>
  <c r="D320" i="3"/>
  <c r="C320" i="3"/>
  <c r="C319" i="3"/>
  <c r="D319" i="3" s="1"/>
  <c r="C318" i="3"/>
  <c r="D318" i="3" s="1"/>
  <c r="C317" i="3"/>
  <c r="D317" i="3" s="1"/>
  <c r="C316" i="3"/>
  <c r="D316" i="3" s="1"/>
  <c r="D315" i="3"/>
  <c r="C315" i="3"/>
  <c r="C314" i="3"/>
  <c r="D314" i="3" s="1"/>
  <c r="C313" i="3"/>
  <c r="D313" i="3" s="1"/>
  <c r="C312" i="3"/>
  <c r="D312" i="3" s="1"/>
  <c r="C311" i="3"/>
  <c r="D311" i="3" s="1"/>
  <c r="C310" i="3"/>
  <c r="D310" i="3" s="1"/>
  <c r="D309" i="3"/>
  <c r="C309" i="3"/>
  <c r="C308" i="3"/>
  <c r="D308" i="3" s="1"/>
  <c r="D307" i="3"/>
  <c r="C307" i="3"/>
  <c r="C306" i="3"/>
  <c r="D306" i="3" s="1"/>
  <c r="D305" i="3"/>
  <c r="C305" i="3"/>
  <c r="C304" i="3"/>
  <c r="D304" i="3" s="1"/>
  <c r="C303" i="3"/>
  <c r="D303" i="3" s="1"/>
  <c r="C302" i="3"/>
  <c r="D302" i="3" s="1"/>
  <c r="C301" i="3"/>
  <c r="D301" i="3" s="1"/>
  <c r="C300" i="3"/>
  <c r="D300" i="3" s="1"/>
  <c r="D299" i="3"/>
  <c r="C299" i="3"/>
  <c r="C298" i="3"/>
  <c r="D298" i="3" s="1"/>
  <c r="C297" i="3"/>
  <c r="D297" i="3" s="1"/>
  <c r="D296" i="3"/>
  <c r="C296" i="3"/>
  <c r="C295" i="3"/>
  <c r="D295" i="3" s="1"/>
  <c r="C294" i="3"/>
  <c r="D294" i="3" s="1"/>
  <c r="D293" i="3"/>
  <c r="C293" i="3"/>
  <c r="C292" i="3"/>
  <c r="D292" i="3" s="1"/>
  <c r="C291" i="3"/>
  <c r="D291" i="3" s="1"/>
  <c r="C290" i="3"/>
  <c r="D290" i="3" s="1"/>
  <c r="C289" i="3"/>
  <c r="D289" i="3" s="1"/>
  <c r="D288" i="3"/>
  <c r="C288" i="3"/>
  <c r="C287" i="3"/>
  <c r="D287" i="3" s="1"/>
  <c r="C286" i="3"/>
  <c r="D286" i="3" s="1"/>
  <c r="C285" i="3"/>
  <c r="D285" i="3" s="1"/>
  <c r="C284" i="3"/>
  <c r="D284" i="3" s="1"/>
  <c r="D283" i="3"/>
  <c r="C283" i="3"/>
  <c r="C282" i="3"/>
  <c r="D282" i="3" s="1"/>
  <c r="C281" i="3"/>
  <c r="D281" i="3" s="1"/>
  <c r="C280" i="3"/>
  <c r="D280" i="3" s="1"/>
  <c r="C279" i="3"/>
  <c r="D279" i="3" s="1"/>
  <c r="C278" i="3"/>
  <c r="D278" i="3" s="1"/>
  <c r="C277" i="3"/>
  <c r="D277" i="3" s="1"/>
  <c r="C276" i="3"/>
  <c r="D276" i="3" s="1"/>
  <c r="D275" i="3"/>
  <c r="C275" i="3"/>
  <c r="C274" i="3"/>
  <c r="D274" i="3" s="1"/>
  <c r="C273" i="3"/>
  <c r="D273" i="3" s="1"/>
  <c r="C272" i="3"/>
  <c r="D272" i="3" s="1"/>
  <c r="C271" i="3"/>
  <c r="D271" i="3" s="1"/>
  <c r="C270" i="3"/>
  <c r="D270" i="3" s="1"/>
  <c r="C269" i="3"/>
  <c r="D269" i="3" s="1"/>
  <c r="C268" i="3"/>
  <c r="D268" i="3" s="1"/>
  <c r="D267" i="3"/>
  <c r="C267" i="3"/>
  <c r="D266" i="3"/>
  <c r="C266" i="3"/>
  <c r="C265" i="3"/>
  <c r="D265" i="3" s="1"/>
  <c r="C264" i="3"/>
  <c r="D264" i="3" s="1"/>
  <c r="C263" i="3"/>
  <c r="D263" i="3" s="1"/>
  <c r="C262" i="3"/>
  <c r="D262" i="3" s="1"/>
  <c r="D261" i="3"/>
  <c r="C261" i="3"/>
  <c r="C260" i="3"/>
  <c r="D260" i="3" s="1"/>
  <c r="D259" i="3"/>
  <c r="C259" i="3"/>
  <c r="D258" i="3"/>
  <c r="C258" i="3"/>
  <c r="C257" i="3"/>
  <c r="D257" i="3" s="1"/>
  <c r="C256" i="3"/>
  <c r="D256" i="3" s="1"/>
  <c r="C255" i="3"/>
  <c r="D255" i="3" s="1"/>
  <c r="C254" i="3"/>
  <c r="D254" i="3" s="1"/>
  <c r="D253" i="3"/>
  <c r="C253" i="3"/>
  <c r="C252" i="3"/>
  <c r="D252" i="3" s="1"/>
  <c r="C251" i="3"/>
  <c r="D251" i="3" s="1"/>
  <c r="C250" i="3"/>
  <c r="D250" i="3" s="1"/>
  <c r="C249" i="3"/>
  <c r="D249" i="3" s="1"/>
  <c r="D248" i="3"/>
  <c r="C248" i="3"/>
  <c r="C247" i="3"/>
  <c r="D247" i="3" s="1"/>
  <c r="C246" i="3"/>
  <c r="D246" i="3" s="1"/>
  <c r="D245" i="3"/>
  <c r="C245" i="3"/>
  <c r="C244" i="3"/>
  <c r="D244" i="3" s="1"/>
  <c r="D243" i="3"/>
  <c r="C243" i="3"/>
  <c r="C242" i="3"/>
  <c r="D242" i="3" s="1"/>
  <c r="C241" i="3"/>
  <c r="D241" i="3" s="1"/>
  <c r="C240" i="3"/>
  <c r="D240" i="3" s="1"/>
  <c r="C239" i="3"/>
  <c r="D239" i="3" s="1"/>
  <c r="C238" i="3"/>
  <c r="D238" i="3" s="1"/>
  <c r="C237" i="3"/>
  <c r="D237" i="3" s="1"/>
  <c r="C236" i="3"/>
  <c r="D236" i="3" s="1"/>
  <c r="D235" i="3"/>
  <c r="C235" i="3"/>
  <c r="C234" i="3"/>
  <c r="D234" i="3" s="1"/>
  <c r="C233" i="3"/>
  <c r="D233" i="3" s="1"/>
  <c r="C232" i="3"/>
  <c r="D232" i="3" s="1"/>
  <c r="C231" i="3"/>
  <c r="D231" i="3" s="1"/>
  <c r="C230" i="3"/>
  <c r="D230" i="3" s="1"/>
  <c r="D229" i="3"/>
  <c r="C229" i="3"/>
  <c r="C228" i="3"/>
  <c r="D228" i="3" s="1"/>
  <c r="D227" i="3"/>
  <c r="C227" i="3"/>
  <c r="C226" i="3"/>
  <c r="D226" i="3" s="1"/>
  <c r="C225" i="3"/>
  <c r="D225" i="3" s="1"/>
  <c r="C224" i="3"/>
  <c r="D224" i="3" s="1"/>
  <c r="D223" i="3"/>
  <c r="C223" i="3"/>
  <c r="C222" i="3"/>
  <c r="D222" i="3" s="1"/>
  <c r="C221" i="3"/>
  <c r="D221" i="3" s="1"/>
  <c r="C220" i="3"/>
  <c r="D220" i="3" s="1"/>
  <c r="D219" i="3"/>
  <c r="C219" i="3"/>
  <c r="D218" i="3"/>
  <c r="C218" i="3"/>
  <c r="C217" i="3"/>
  <c r="D217" i="3" s="1"/>
  <c r="C216" i="3"/>
  <c r="D216" i="3" s="1"/>
  <c r="D215" i="3"/>
  <c r="C215" i="3"/>
  <c r="C214" i="3"/>
  <c r="D214" i="3" s="1"/>
  <c r="C213" i="3"/>
  <c r="D213" i="3" s="1"/>
  <c r="C212" i="3"/>
  <c r="D212" i="3" s="1"/>
  <c r="D211" i="3"/>
  <c r="C211" i="3"/>
  <c r="C210" i="3"/>
  <c r="D210" i="3" s="1"/>
  <c r="C209" i="3"/>
  <c r="D209" i="3" s="1"/>
  <c r="C208" i="3"/>
  <c r="D208" i="3" s="1"/>
  <c r="D207" i="3"/>
  <c r="C207" i="3"/>
  <c r="C206" i="3"/>
  <c r="D206" i="3" s="1"/>
  <c r="C205" i="3"/>
  <c r="D205" i="3" s="1"/>
  <c r="C204" i="3"/>
  <c r="D204" i="3" s="1"/>
  <c r="D203" i="3"/>
  <c r="C203" i="3"/>
  <c r="C202" i="3"/>
  <c r="D202" i="3" s="1"/>
  <c r="C201" i="3"/>
  <c r="D201" i="3" s="1"/>
  <c r="C200" i="3"/>
  <c r="D200" i="3" s="1"/>
  <c r="D199" i="3"/>
  <c r="C199" i="3"/>
  <c r="C198" i="3"/>
  <c r="D198" i="3" s="1"/>
  <c r="C197" i="3"/>
  <c r="D197" i="3" s="1"/>
  <c r="C196" i="3"/>
  <c r="D196" i="3" s="1"/>
  <c r="C195" i="3"/>
  <c r="D195" i="3" s="1"/>
  <c r="D194" i="3"/>
  <c r="C194" i="3"/>
  <c r="D193" i="3"/>
  <c r="C193" i="3"/>
  <c r="C192" i="3"/>
  <c r="D192" i="3" s="1"/>
  <c r="D191" i="3"/>
  <c r="C191" i="3"/>
  <c r="C190" i="3"/>
  <c r="D190" i="3" s="1"/>
  <c r="C189" i="3"/>
  <c r="D189" i="3" s="1"/>
  <c r="C188" i="3"/>
  <c r="D188" i="3" s="1"/>
  <c r="C187" i="3"/>
  <c r="D187" i="3" s="1"/>
  <c r="D186" i="3"/>
  <c r="C186" i="3"/>
  <c r="C185" i="3"/>
  <c r="D185" i="3" s="1"/>
  <c r="C184" i="3"/>
  <c r="D184" i="3" s="1"/>
  <c r="C183" i="3"/>
  <c r="D183" i="3" s="1"/>
  <c r="D182" i="3"/>
  <c r="C182" i="3"/>
  <c r="C181" i="3"/>
  <c r="D181" i="3" s="1"/>
  <c r="C180" i="3"/>
  <c r="D180" i="3" s="1"/>
  <c r="C179" i="3"/>
  <c r="D179" i="3" s="1"/>
  <c r="C178" i="3"/>
  <c r="D178" i="3" s="1"/>
  <c r="C177" i="3"/>
  <c r="D177" i="3" s="1"/>
  <c r="C176" i="3"/>
  <c r="D176" i="3" s="1"/>
  <c r="D175" i="3"/>
  <c r="C175" i="3"/>
  <c r="C174" i="3"/>
  <c r="D174" i="3" s="1"/>
  <c r="C173" i="3"/>
  <c r="D173" i="3" s="1"/>
  <c r="C172" i="3"/>
  <c r="D172" i="3" s="1"/>
  <c r="D171" i="3"/>
  <c r="C171" i="3"/>
  <c r="C170" i="3"/>
  <c r="D170" i="3" s="1"/>
  <c r="C169" i="3"/>
  <c r="D169" i="3" s="1"/>
  <c r="C168" i="3"/>
  <c r="D168" i="3" s="1"/>
  <c r="C167" i="3"/>
  <c r="D167" i="3" s="1"/>
  <c r="D166" i="3"/>
  <c r="C166" i="3"/>
  <c r="C165" i="3"/>
  <c r="D165" i="3" s="1"/>
  <c r="C164" i="3"/>
  <c r="D164" i="3" s="1"/>
  <c r="C163" i="3"/>
  <c r="D163" i="3" s="1"/>
  <c r="C162" i="3"/>
  <c r="D162" i="3" s="1"/>
  <c r="D161" i="3"/>
  <c r="C161" i="3"/>
  <c r="C160" i="3"/>
  <c r="D160" i="3" s="1"/>
  <c r="C159" i="3"/>
  <c r="D159" i="3" s="1"/>
  <c r="C158" i="3"/>
  <c r="D158" i="3" s="1"/>
  <c r="C157" i="3"/>
  <c r="D157" i="3" s="1"/>
  <c r="C156" i="3"/>
  <c r="D156" i="3" s="1"/>
  <c r="D155" i="3"/>
  <c r="C155" i="3"/>
  <c r="D154" i="3"/>
  <c r="C154" i="3"/>
  <c r="C153" i="3"/>
  <c r="D153" i="3" s="1"/>
  <c r="C152" i="3"/>
  <c r="D152" i="3" s="1"/>
  <c r="C151" i="3"/>
  <c r="D151" i="3" s="1"/>
  <c r="D150" i="3"/>
  <c r="C150" i="3"/>
  <c r="C149" i="3"/>
  <c r="D149" i="3" s="1"/>
  <c r="D148" i="3"/>
  <c r="C148" i="3"/>
  <c r="C147" i="3"/>
  <c r="D147" i="3" s="1"/>
  <c r="D146" i="3"/>
  <c r="C146" i="3"/>
  <c r="C145" i="3"/>
  <c r="D145" i="3" s="1"/>
  <c r="D144" i="3"/>
  <c r="C144" i="3"/>
  <c r="C143" i="3"/>
  <c r="D143" i="3" s="1"/>
  <c r="D142" i="3"/>
  <c r="C142" i="3"/>
  <c r="C141" i="3"/>
  <c r="D141" i="3" s="1"/>
  <c r="C140" i="3"/>
  <c r="D140" i="3" s="1"/>
  <c r="C139" i="3"/>
  <c r="D139" i="3" s="1"/>
  <c r="D138" i="3"/>
  <c r="C138" i="3"/>
  <c r="C137" i="3"/>
  <c r="D137" i="3" s="1"/>
  <c r="D136" i="3"/>
  <c r="C136" i="3"/>
  <c r="C135" i="3"/>
  <c r="D135" i="3" s="1"/>
  <c r="C134" i="3"/>
  <c r="D134" i="3" s="1"/>
  <c r="C133" i="3"/>
  <c r="D133" i="3" s="1"/>
  <c r="C132" i="3"/>
  <c r="D132" i="3" s="1"/>
  <c r="C131" i="3"/>
  <c r="D131" i="3" s="1"/>
  <c r="D130" i="3"/>
  <c r="C130" i="3"/>
  <c r="C129" i="3"/>
  <c r="D129" i="3" s="1"/>
  <c r="D128" i="3"/>
  <c r="C128" i="3"/>
  <c r="C127" i="3"/>
  <c r="D127" i="3" s="1"/>
  <c r="D126" i="3"/>
  <c r="C126" i="3"/>
  <c r="C125" i="3"/>
  <c r="D125" i="3" s="1"/>
  <c r="C124" i="3"/>
  <c r="D124" i="3" s="1"/>
  <c r="C123" i="3"/>
  <c r="D123" i="3" s="1"/>
  <c r="D122" i="3"/>
  <c r="C122" i="3"/>
  <c r="C121" i="3"/>
  <c r="D121" i="3" s="1"/>
  <c r="D120" i="3"/>
  <c r="C120" i="3"/>
  <c r="C119" i="3"/>
  <c r="D119" i="3" s="1"/>
  <c r="D118" i="3"/>
  <c r="C118" i="3"/>
  <c r="C117" i="3"/>
  <c r="D117" i="3" s="1"/>
  <c r="C116" i="3"/>
  <c r="D116" i="3" s="1"/>
  <c r="C115" i="3"/>
  <c r="D115" i="3" s="1"/>
  <c r="C114" i="3"/>
  <c r="D114" i="3" s="1"/>
  <c r="C113" i="3"/>
  <c r="D113" i="3" s="1"/>
  <c r="D112" i="3"/>
  <c r="C112" i="3"/>
  <c r="C111" i="3"/>
  <c r="D111" i="3" s="1"/>
  <c r="D110" i="3"/>
  <c r="C110" i="3"/>
  <c r="D109" i="3"/>
  <c r="C109" i="3"/>
  <c r="C108" i="3"/>
  <c r="D108" i="3" s="1"/>
  <c r="C107" i="3"/>
  <c r="D107" i="3" s="1"/>
  <c r="D106" i="3"/>
  <c r="C106" i="3"/>
  <c r="D105" i="3"/>
  <c r="C105" i="3"/>
  <c r="C104" i="3"/>
  <c r="D104" i="3" s="1"/>
  <c r="C103" i="3"/>
  <c r="D103" i="3" s="1"/>
  <c r="D102" i="3"/>
  <c r="C102" i="3"/>
  <c r="C101" i="3"/>
  <c r="D101" i="3" s="1"/>
  <c r="C100" i="3"/>
  <c r="D100" i="3" s="1"/>
  <c r="C99" i="3"/>
  <c r="D99" i="3" s="1"/>
  <c r="D98" i="3"/>
  <c r="C98" i="3"/>
  <c r="C97" i="3"/>
  <c r="D97" i="3" s="1"/>
  <c r="C96" i="3"/>
  <c r="D96" i="3" s="1"/>
  <c r="C95" i="3"/>
  <c r="D95" i="3" s="1"/>
  <c r="D94" i="3"/>
  <c r="C94" i="3"/>
  <c r="C93" i="3"/>
  <c r="D93" i="3" s="1"/>
  <c r="C92" i="3"/>
  <c r="D92" i="3" s="1"/>
  <c r="C91" i="3"/>
  <c r="D91" i="3" s="1"/>
  <c r="D90" i="3"/>
  <c r="C90" i="3"/>
  <c r="C89" i="3"/>
  <c r="D89" i="3" s="1"/>
  <c r="D88" i="3"/>
  <c r="C88" i="3"/>
  <c r="C87" i="3"/>
  <c r="D87" i="3" s="1"/>
  <c r="D86" i="3"/>
  <c r="C86" i="3"/>
  <c r="C85" i="3"/>
  <c r="D85" i="3" s="1"/>
  <c r="C84" i="3"/>
  <c r="D84" i="3" s="1"/>
  <c r="D83" i="3"/>
  <c r="C83" i="3"/>
  <c r="C82" i="3"/>
  <c r="D82" i="3" s="1"/>
  <c r="C81" i="3"/>
  <c r="D81" i="3" s="1"/>
  <c r="C80" i="3"/>
  <c r="D80" i="3" s="1"/>
  <c r="D79" i="3"/>
  <c r="C78" i="3"/>
  <c r="D78" i="3" s="1"/>
  <c r="C77" i="3"/>
  <c r="D77" i="3" s="1"/>
  <c r="C76" i="3"/>
  <c r="D76" i="3" s="1"/>
  <c r="C75" i="3"/>
  <c r="D75" i="3" s="1"/>
  <c r="C74" i="3"/>
  <c r="D74" i="3" s="1"/>
  <c r="D73" i="3"/>
  <c r="C73" i="3"/>
  <c r="C72" i="3"/>
  <c r="D72" i="3" s="1"/>
  <c r="D71" i="3"/>
  <c r="C71" i="3"/>
  <c r="C70" i="3"/>
  <c r="D70" i="3" s="1"/>
  <c r="C69" i="3"/>
  <c r="D69" i="3" s="1"/>
  <c r="D68" i="3"/>
  <c r="C68" i="3"/>
  <c r="C67" i="3"/>
  <c r="D67" i="3" s="1"/>
  <c r="C66" i="3"/>
  <c r="D66" i="3" s="1"/>
  <c r="D65" i="3"/>
  <c r="C65" i="3"/>
  <c r="C64" i="3"/>
  <c r="D64" i="3" s="1"/>
  <c r="D63" i="3"/>
  <c r="C63" i="3"/>
  <c r="C62" i="3"/>
  <c r="D62" i="3" s="1"/>
  <c r="C61" i="3"/>
  <c r="D61" i="3" s="1"/>
  <c r="D60" i="3"/>
  <c r="C60" i="3"/>
  <c r="C59" i="3"/>
  <c r="D59" i="3" s="1"/>
  <c r="C58" i="3"/>
  <c r="D58" i="3" s="1"/>
  <c r="C57" i="3"/>
  <c r="D57" i="3" s="1"/>
  <c r="C56" i="3"/>
  <c r="D56" i="3" s="1"/>
  <c r="D55" i="3"/>
  <c r="C55" i="3"/>
  <c r="I506" i="4"/>
  <c r="H506" i="4"/>
  <c r="G506" i="4"/>
  <c r="F506" i="4"/>
  <c r="E506" i="4"/>
  <c r="D506" i="4"/>
  <c r="C506" i="4"/>
  <c r="B506" i="4"/>
  <c r="K504" i="4"/>
  <c r="J504" i="4"/>
  <c r="K503" i="4"/>
  <c r="J503" i="4"/>
  <c r="K502" i="4"/>
  <c r="J502" i="4"/>
  <c r="L502" i="4" s="1"/>
  <c r="L501" i="4"/>
  <c r="K501" i="4"/>
  <c r="J501" i="4"/>
  <c r="K500" i="4"/>
  <c r="J500" i="4"/>
  <c r="L500" i="4" s="1"/>
  <c r="L499" i="4"/>
  <c r="K499" i="4"/>
  <c r="J499" i="4"/>
  <c r="K498" i="4"/>
  <c r="J498" i="4"/>
  <c r="K497" i="4"/>
  <c r="J497" i="4"/>
  <c r="L497" i="4" s="1"/>
  <c r="K496" i="4"/>
  <c r="L496" i="4" s="1"/>
  <c r="J496" i="4"/>
  <c r="K495" i="4"/>
  <c r="J495" i="4"/>
  <c r="L495" i="4" s="1"/>
  <c r="K494" i="4"/>
  <c r="J494" i="4"/>
  <c r="K493" i="4"/>
  <c r="J493" i="4"/>
  <c r="K492" i="4"/>
  <c r="J492" i="4"/>
  <c r="L492" i="4" s="1"/>
  <c r="L491" i="4"/>
  <c r="K491" i="4"/>
  <c r="J491" i="4"/>
  <c r="K490" i="4"/>
  <c r="J490" i="4"/>
  <c r="L490" i="4" s="1"/>
  <c r="K489" i="4"/>
  <c r="J489" i="4"/>
  <c r="K488" i="4"/>
  <c r="J488" i="4"/>
  <c r="L488" i="4" s="1"/>
  <c r="L487" i="4"/>
  <c r="K487" i="4"/>
  <c r="J487" i="4"/>
  <c r="K486" i="4"/>
  <c r="J486" i="4"/>
  <c r="K485" i="4"/>
  <c r="J485" i="4"/>
  <c r="K484" i="4"/>
  <c r="J484" i="4"/>
  <c r="L483" i="4"/>
  <c r="K483" i="4"/>
  <c r="J483" i="4"/>
  <c r="K482" i="4"/>
  <c r="J482" i="4"/>
  <c r="K481" i="4"/>
  <c r="J481" i="4"/>
  <c r="L481" i="4" s="1"/>
  <c r="K480" i="4"/>
  <c r="J480" i="4"/>
  <c r="L480" i="4" s="1"/>
  <c r="K479" i="4"/>
  <c r="J479" i="4"/>
  <c r="L479" i="4" s="1"/>
  <c r="K478" i="4"/>
  <c r="J478" i="4"/>
  <c r="K477" i="4"/>
  <c r="J477" i="4"/>
  <c r="L477" i="4" s="1"/>
  <c r="K476" i="4"/>
  <c r="J476" i="4"/>
  <c r="L476" i="4" s="1"/>
  <c r="K475" i="4"/>
  <c r="L475" i="4" s="1"/>
  <c r="J475" i="4"/>
  <c r="K474" i="4"/>
  <c r="L474" i="4" s="1"/>
  <c r="J474" i="4"/>
  <c r="K473" i="4"/>
  <c r="J473" i="4"/>
  <c r="K472" i="4"/>
  <c r="J472" i="4"/>
  <c r="L471" i="4"/>
  <c r="K471" i="4"/>
  <c r="J471" i="4"/>
  <c r="K470" i="4"/>
  <c r="J470" i="4"/>
  <c r="L470" i="4" s="1"/>
  <c r="K469" i="4"/>
  <c r="J469" i="4"/>
  <c r="L469" i="4" s="1"/>
  <c r="K468" i="4"/>
  <c r="J468" i="4"/>
  <c r="K467" i="4"/>
  <c r="J467" i="4"/>
  <c r="L467" i="4" s="1"/>
  <c r="K466" i="4"/>
  <c r="J466" i="4"/>
  <c r="L466" i="4" s="1"/>
  <c r="K465" i="4"/>
  <c r="J465" i="4"/>
  <c r="L465" i="4" s="1"/>
  <c r="K464" i="4"/>
  <c r="J464" i="4"/>
  <c r="L464" i="4" s="1"/>
  <c r="K463" i="4"/>
  <c r="L463" i="4" s="1"/>
  <c r="J463" i="4"/>
  <c r="K462" i="4"/>
  <c r="J462" i="4"/>
  <c r="L461" i="4"/>
  <c r="K461" i="4"/>
  <c r="J461" i="4"/>
  <c r="K460" i="4"/>
  <c r="J460" i="4"/>
  <c r="L460" i="4" s="1"/>
  <c r="K459" i="4"/>
  <c r="J459" i="4"/>
  <c r="L459" i="4" s="1"/>
  <c r="K458" i="4"/>
  <c r="J458" i="4"/>
  <c r="K457" i="4"/>
  <c r="J457" i="4"/>
  <c r="K456" i="4"/>
  <c r="J456" i="4"/>
  <c r="K455" i="4"/>
  <c r="J455" i="4"/>
  <c r="L455" i="4" s="1"/>
  <c r="K454" i="4"/>
  <c r="J454" i="4"/>
  <c r="L454" i="4" s="1"/>
  <c r="K453" i="4"/>
  <c r="L453" i="4" s="1"/>
  <c r="J453" i="4"/>
  <c r="K452" i="4"/>
  <c r="J452" i="4"/>
  <c r="L452" i="4" s="1"/>
  <c r="K451" i="4"/>
  <c r="J451" i="4"/>
  <c r="L451" i="4" s="1"/>
  <c r="K450" i="4"/>
  <c r="J450" i="4"/>
  <c r="K449" i="4"/>
  <c r="J449" i="4"/>
  <c r="K448" i="4"/>
  <c r="J448" i="4"/>
  <c r="K447" i="4"/>
  <c r="J447" i="4"/>
  <c r="L447" i="4" s="1"/>
  <c r="K446" i="4"/>
  <c r="J446" i="4"/>
  <c r="L446" i="4" s="1"/>
  <c r="K445" i="4"/>
  <c r="L445" i="4" s="1"/>
  <c r="J445" i="4"/>
  <c r="K444" i="4"/>
  <c r="J444" i="4"/>
  <c r="L444" i="4" s="1"/>
  <c r="K443" i="4"/>
  <c r="J443" i="4"/>
  <c r="L443" i="4" s="1"/>
  <c r="K442" i="4"/>
  <c r="J442" i="4"/>
  <c r="K441" i="4"/>
  <c r="J441" i="4"/>
  <c r="K440" i="4"/>
  <c r="J440" i="4"/>
  <c r="K439" i="4"/>
  <c r="J439" i="4"/>
  <c r="L439" i="4" s="1"/>
  <c r="K438" i="4"/>
  <c r="J438" i="4"/>
  <c r="L438" i="4" s="1"/>
  <c r="K437" i="4"/>
  <c r="L437" i="4" s="1"/>
  <c r="J437" i="4"/>
  <c r="K436" i="4"/>
  <c r="J436" i="4"/>
  <c r="L435" i="4"/>
  <c r="K435" i="4"/>
  <c r="J435" i="4"/>
  <c r="K434" i="4"/>
  <c r="J434" i="4"/>
  <c r="K433" i="4"/>
  <c r="J433" i="4"/>
  <c r="L433" i="4" s="1"/>
  <c r="K432" i="4"/>
  <c r="J432" i="4"/>
  <c r="L432" i="4" s="1"/>
  <c r="K431" i="4"/>
  <c r="J431" i="4"/>
  <c r="L431" i="4" s="1"/>
  <c r="K430" i="4"/>
  <c r="J430" i="4"/>
  <c r="K429" i="4"/>
  <c r="J429" i="4"/>
  <c r="L429" i="4" s="1"/>
  <c r="K428" i="4"/>
  <c r="J428" i="4"/>
  <c r="L428" i="4" s="1"/>
  <c r="K427" i="4"/>
  <c r="L427" i="4" s="1"/>
  <c r="J427" i="4"/>
  <c r="K426" i="4"/>
  <c r="J426" i="4"/>
  <c r="K425" i="4"/>
  <c r="J425" i="4"/>
  <c r="K424" i="4"/>
  <c r="J424" i="4"/>
  <c r="L423" i="4"/>
  <c r="K423" i="4"/>
  <c r="J423" i="4"/>
  <c r="K422" i="4"/>
  <c r="J422" i="4"/>
  <c r="L422" i="4" s="1"/>
  <c r="K421" i="4"/>
  <c r="J421" i="4"/>
  <c r="L421" i="4" s="1"/>
  <c r="K420" i="4"/>
  <c r="J420" i="4"/>
  <c r="K419" i="4"/>
  <c r="J419" i="4"/>
  <c r="L419" i="4" s="1"/>
  <c r="K418" i="4"/>
  <c r="J418" i="4"/>
  <c r="L418" i="4" s="1"/>
  <c r="K417" i="4"/>
  <c r="J417" i="4"/>
  <c r="L417" i="4" s="1"/>
  <c r="K416" i="4"/>
  <c r="J416" i="4"/>
  <c r="L416" i="4" s="1"/>
  <c r="K415" i="4"/>
  <c r="L415" i="4" s="1"/>
  <c r="J415" i="4"/>
  <c r="K414" i="4"/>
  <c r="J414" i="4"/>
  <c r="L413" i="4"/>
  <c r="K413" i="4"/>
  <c r="J413" i="4"/>
  <c r="K412" i="4"/>
  <c r="J412" i="4"/>
  <c r="L412" i="4" s="1"/>
  <c r="K411" i="4"/>
  <c r="J411" i="4"/>
  <c r="L411" i="4" s="1"/>
  <c r="K410" i="4"/>
  <c r="J410" i="4"/>
  <c r="K409" i="4"/>
  <c r="J409" i="4"/>
  <c r="K408" i="4"/>
  <c r="J408" i="4"/>
  <c r="K407" i="4"/>
  <c r="J407" i="4"/>
  <c r="L407" i="4" s="1"/>
  <c r="K406" i="4"/>
  <c r="J406" i="4"/>
  <c r="L406" i="4" s="1"/>
  <c r="K405" i="4"/>
  <c r="L405" i="4" s="1"/>
  <c r="J405" i="4"/>
  <c r="K404" i="4"/>
  <c r="J404" i="4"/>
  <c r="L403" i="4"/>
  <c r="K403" i="4"/>
  <c r="J403" i="4"/>
  <c r="K402" i="4"/>
  <c r="J402" i="4"/>
  <c r="L402" i="4" s="1"/>
  <c r="K401" i="4"/>
  <c r="J401" i="4"/>
  <c r="L401" i="4" s="1"/>
  <c r="K400" i="4"/>
  <c r="J400" i="4"/>
  <c r="L400" i="4" s="1"/>
  <c r="K399" i="4"/>
  <c r="J399" i="4"/>
  <c r="L399" i="4" s="1"/>
  <c r="K398" i="4"/>
  <c r="J398" i="4"/>
  <c r="K397" i="4"/>
  <c r="J397" i="4"/>
  <c r="L397" i="4" s="1"/>
  <c r="K396" i="4"/>
  <c r="J396" i="4"/>
  <c r="L396" i="4" s="1"/>
  <c r="K395" i="4"/>
  <c r="L395" i="4" s="1"/>
  <c r="J395" i="4"/>
  <c r="K394" i="4"/>
  <c r="L394" i="4" s="1"/>
  <c r="J394" i="4"/>
  <c r="K393" i="4"/>
  <c r="J393" i="4"/>
  <c r="K392" i="4"/>
  <c r="J392" i="4"/>
  <c r="L391" i="4"/>
  <c r="K391" i="4"/>
  <c r="J391" i="4"/>
  <c r="K390" i="4"/>
  <c r="J390" i="4"/>
  <c r="L390" i="4" s="1"/>
  <c r="K389" i="4"/>
  <c r="J389" i="4"/>
  <c r="L389" i="4" s="1"/>
  <c r="K388" i="4"/>
  <c r="J388" i="4"/>
  <c r="K387" i="4"/>
  <c r="J387" i="4"/>
  <c r="L387" i="4" s="1"/>
  <c r="K386" i="4"/>
  <c r="J386" i="4"/>
  <c r="L386" i="4" s="1"/>
  <c r="K385" i="4"/>
  <c r="J385" i="4"/>
  <c r="L385" i="4" s="1"/>
  <c r="K384" i="4"/>
  <c r="J384" i="4"/>
  <c r="L384" i="4" s="1"/>
  <c r="K383" i="4"/>
  <c r="L383" i="4" s="1"/>
  <c r="J383" i="4"/>
  <c r="K382" i="4"/>
  <c r="J382" i="4"/>
  <c r="L381" i="4"/>
  <c r="K381" i="4"/>
  <c r="J381" i="4"/>
  <c r="K380" i="4"/>
  <c r="J380" i="4"/>
  <c r="L380" i="4" s="1"/>
  <c r="K379" i="4"/>
  <c r="J379" i="4"/>
  <c r="L379" i="4" s="1"/>
  <c r="K378" i="4"/>
  <c r="J378" i="4"/>
  <c r="K377" i="4"/>
  <c r="J377" i="4"/>
  <c r="K376" i="4"/>
  <c r="J376" i="4"/>
  <c r="K375" i="4"/>
  <c r="J375" i="4"/>
  <c r="L375" i="4" s="1"/>
  <c r="K374" i="4"/>
  <c r="J374" i="4"/>
  <c r="L374" i="4" s="1"/>
  <c r="K373" i="4"/>
  <c r="L373" i="4" s="1"/>
  <c r="J373" i="4"/>
  <c r="K372" i="4"/>
  <c r="J372" i="4"/>
  <c r="L371" i="4"/>
  <c r="K371" i="4"/>
  <c r="J371" i="4"/>
  <c r="K370" i="4"/>
  <c r="J370" i="4"/>
  <c r="K369" i="4"/>
  <c r="J369" i="4"/>
  <c r="L369" i="4" s="1"/>
  <c r="K368" i="4"/>
  <c r="J368" i="4"/>
  <c r="L368" i="4" s="1"/>
  <c r="K367" i="4"/>
  <c r="J367" i="4"/>
  <c r="L367" i="4" s="1"/>
  <c r="K366" i="4"/>
  <c r="J366" i="4"/>
  <c r="K365" i="4"/>
  <c r="J365" i="4"/>
  <c r="L365" i="4" s="1"/>
  <c r="K364" i="4"/>
  <c r="J364" i="4"/>
  <c r="L364" i="4" s="1"/>
  <c r="K363" i="4"/>
  <c r="L363" i="4" s="1"/>
  <c r="J363" i="4"/>
  <c r="K362" i="4"/>
  <c r="L362" i="4" s="1"/>
  <c r="J362" i="4"/>
  <c r="K361" i="4"/>
  <c r="J361" i="4"/>
  <c r="K360" i="4"/>
  <c r="J360" i="4"/>
  <c r="L359" i="4"/>
  <c r="K359" i="4"/>
  <c r="J359" i="4"/>
  <c r="K358" i="4"/>
  <c r="J358" i="4"/>
  <c r="L358" i="4" s="1"/>
  <c r="K357" i="4"/>
  <c r="J357" i="4"/>
  <c r="L357" i="4" s="1"/>
  <c r="K356" i="4"/>
  <c r="J356" i="4"/>
  <c r="K355" i="4"/>
  <c r="J355" i="4"/>
  <c r="L355" i="4" s="1"/>
  <c r="K354" i="4"/>
  <c r="J354" i="4"/>
  <c r="K353" i="4"/>
  <c r="J353" i="4"/>
  <c r="L353" i="4" s="1"/>
  <c r="K352" i="4"/>
  <c r="J352" i="4"/>
  <c r="L352" i="4" s="1"/>
  <c r="K351" i="4"/>
  <c r="L351" i="4" s="1"/>
  <c r="J351" i="4"/>
  <c r="K350" i="4"/>
  <c r="J350" i="4"/>
  <c r="L349" i="4"/>
  <c r="K349" i="4"/>
  <c r="J349" i="4"/>
  <c r="K348" i="4"/>
  <c r="J348" i="4"/>
  <c r="L348" i="4" s="1"/>
  <c r="K347" i="4"/>
  <c r="J347" i="4"/>
  <c r="L347" i="4" s="1"/>
  <c r="K346" i="4"/>
  <c r="L346" i="4" s="1"/>
  <c r="J346" i="4"/>
  <c r="K345" i="4"/>
  <c r="J345" i="4"/>
  <c r="K344" i="4"/>
  <c r="J344" i="4"/>
  <c r="K343" i="4"/>
  <c r="J343" i="4"/>
  <c r="L343" i="4" s="1"/>
  <c r="K342" i="4"/>
  <c r="J342" i="4"/>
  <c r="L342" i="4" s="1"/>
  <c r="K341" i="4"/>
  <c r="L341" i="4" s="1"/>
  <c r="J341" i="4"/>
  <c r="K340" i="4"/>
  <c r="J340" i="4"/>
  <c r="L339" i="4"/>
  <c r="K339" i="4"/>
  <c r="J339" i="4"/>
  <c r="K338" i="4"/>
  <c r="J338" i="4"/>
  <c r="K337" i="4"/>
  <c r="J337" i="4"/>
  <c r="L337" i="4" s="1"/>
  <c r="K336" i="4"/>
  <c r="J336" i="4"/>
  <c r="L336" i="4" s="1"/>
  <c r="K335" i="4"/>
  <c r="J335" i="4"/>
  <c r="L335" i="4" s="1"/>
  <c r="K334" i="4"/>
  <c r="J334" i="4"/>
  <c r="K333" i="4"/>
  <c r="J333" i="4"/>
  <c r="L333" i="4" s="1"/>
  <c r="K332" i="4"/>
  <c r="J332" i="4"/>
  <c r="L332" i="4" s="1"/>
  <c r="K331" i="4"/>
  <c r="L331" i="4" s="1"/>
  <c r="J331" i="4"/>
  <c r="K330" i="4"/>
  <c r="J330" i="4"/>
  <c r="K329" i="4"/>
  <c r="J329" i="4"/>
  <c r="K328" i="4"/>
  <c r="J328" i="4"/>
  <c r="L327" i="4"/>
  <c r="K327" i="4"/>
  <c r="J327" i="4"/>
  <c r="K326" i="4"/>
  <c r="J326" i="4"/>
  <c r="L326" i="4" s="1"/>
  <c r="K325" i="4"/>
  <c r="J325" i="4"/>
  <c r="L325" i="4" s="1"/>
  <c r="K324" i="4"/>
  <c r="J324" i="4"/>
  <c r="K323" i="4"/>
  <c r="J323" i="4"/>
  <c r="L323" i="4" s="1"/>
  <c r="K322" i="4"/>
  <c r="J322" i="4"/>
  <c r="L322" i="4" s="1"/>
  <c r="K321" i="4"/>
  <c r="J321" i="4"/>
  <c r="L321" i="4" s="1"/>
  <c r="K320" i="4"/>
  <c r="J320" i="4"/>
  <c r="L320" i="4" s="1"/>
  <c r="K319" i="4"/>
  <c r="L319" i="4" s="1"/>
  <c r="J319" i="4"/>
  <c r="K318" i="4"/>
  <c r="J318" i="4"/>
  <c r="L317" i="4"/>
  <c r="K317" i="4"/>
  <c r="J317" i="4"/>
  <c r="K316" i="4"/>
  <c r="J316" i="4"/>
  <c r="L316" i="4" s="1"/>
  <c r="K315" i="4"/>
  <c r="J315" i="4"/>
  <c r="L315" i="4" s="1"/>
  <c r="K314" i="4"/>
  <c r="J314" i="4"/>
  <c r="K313" i="4"/>
  <c r="J313" i="4"/>
  <c r="K312" i="4"/>
  <c r="J312" i="4"/>
  <c r="K311" i="4"/>
  <c r="J311" i="4"/>
  <c r="L311" i="4" s="1"/>
  <c r="K310" i="4"/>
  <c r="J310" i="4"/>
  <c r="L310" i="4" s="1"/>
  <c r="K309" i="4"/>
  <c r="L309" i="4" s="1"/>
  <c r="J309" i="4"/>
  <c r="K308" i="4"/>
  <c r="J308" i="4"/>
  <c r="L307" i="4"/>
  <c r="K307" i="4"/>
  <c r="J307" i="4"/>
  <c r="K306" i="4"/>
  <c r="J306" i="4"/>
  <c r="K305" i="4"/>
  <c r="J305" i="4"/>
  <c r="L305" i="4" s="1"/>
  <c r="K304" i="4"/>
  <c r="J304" i="4"/>
  <c r="L304" i="4" s="1"/>
  <c r="K303" i="4"/>
  <c r="J303" i="4"/>
  <c r="L303" i="4" s="1"/>
  <c r="K302" i="4"/>
  <c r="J302" i="4"/>
  <c r="K301" i="4"/>
  <c r="J301" i="4"/>
  <c r="L301" i="4" s="1"/>
  <c r="K300" i="4"/>
  <c r="J300" i="4"/>
  <c r="L300" i="4" s="1"/>
  <c r="K299" i="4"/>
  <c r="L299" i="4" s="1"/>
  <c r="J299" i="4"/>
  <c r="K298" i="4"/>
  <c r="L298" i="4" s="1"/>
  <c r="J298" i="4"/>
  <c r="K297" i="4"/>
  <c r="J297" i="4"/>
  <c r="K296" i="4"/>
  <c r="J296" i="4"/>
  <c r="L295" i="4"/>
  <c r="K295" i="4"/>
  <c r="J295" i="4"/>
  <c r="K294" i="4"/>
  <c r="J294" i="4"/>
  <c r="K293" i="4"/>
  <c r="J293" i="4"/>
  <c r="L293" i="4" s="1"/>
  <c r="K292" i="4"/>
  <c r="J292" i="4"/>
  <c r="K291" i="4"/>
  <c r="J291" i="4"/>
  <c r="L291" i="4" s="1"/>
  <c r="K290" i="4"/>
  <c r="J290" i="4"/>
  <c r="K289" i="4"/>
  <c r="J289" i="4"/>
  <c r="L289" i="4" s="1"/>
  <c r="K288" i="4"/>
  <c r="J288" i="4"/>
  <c r="L288" i="4" s="1"/>
  <c r="K287" i="4"/>
  <c r="L287" i="4" s="1"/>
  <c r="J287" i="4"/>
  <c r="K286" i="4"/>
  <c r="L286" i="4" s="1"/>
  <c r="J286" i="4"/>
  <c r="L285" i="4"/>
  <c r="K285" i="4"/>
  <c r="J285" i="4"/>
  <c r="K284" i="4"/>
  <c r="J284" i="4"/>
  <c r="L284" i="4" s="1"/>
  <c r="K283" i="4"/>
  <c r="J283" i="4"/>
  <c r="L283" i="4" s="1"/>
  <c r="K282" i="4"/>
  <c r="L282" i="4" s="1"/>
  <c r="J282" i="4"/>
  <c r="K281" i="4"/>
  <c r="J281" i="4"/>
  <c r="K280" i="4"/>
  <c r="J280" i="4"/>
  <c r="K279" i="4"/>
  <c r="J279" i="4"/>
  <c r="L279" i="4" s="1"/>
  <c r="K278" i="4"/>
  <c r="J278" i="4"/>
  <c r="L278" i="4" s="1"/>
  <c r="K277" i="4"/>
  <c r="L277" i="4" s="1"/>
  <c r="J277" i="4"/>
  <c r="K276" i="4"/>
  <c r="J276" i="4"/>
  <c r="L275" i="4"/>
  <c r="K275" i="4"/>
  <c r="J275" i="4"/>
  <c r="K274" i="4"/>
  <c r="J274" i="4"/>
  <c r="K273" i="4"/>
  <c r="J273" i="4"/>
  <c r="L273" i="4" s="1"/>
  <c r="K272" i="4"/>
  <c r="J272" i="4"/>
  <c r="L272" i="4" s="1"/>
  <c r="K271" i="4"/>
  <c r="J271" i="4"/>
  <c r="L271" i="4" s="1"/>
  <c r="K270" i="4"/>
  <c r="J270" i="4"/>
  <c r="K269" i="4"/>
  <c r="J269" i="4"/>
  <c r="L269" i="4" s="1"/>
  <c r="K268" i="4"/>
  <c r="J268" i="4"/>
  <c r="L268" i="4" s="1"/>
  <c r="K267" i="4"/>
  <c r="L267" i="4" s="1"/>
  <c r="J267" i="4"/>
  <c r="K266" i="4"/>
  <c r="L266" i="4" s="1"/>
  <c r="J266" i="4"/>
  <c r="K265" i="4"/>
  <c r="J265" i="4"/>
  <c r="K264" i="4"/>
  <c r="J264" i="4"/>
  <c r="L263" i="4"/>
  <c r="K263" i="4"/>
  <c r="J263" i="4"/>
  <c r="K262" i="4"/>
  <c r="J262" i="4"/>
  <c r="K261" i="4"/>
  <c r="J261" i="4"/>
  <c r="L261" i="4" s="1"/>
  <c r="K260" i="4"/>
  <c r="J260" i="4"/>
  <c r="K259" i="4"/>
  <c r="J259" i="4"/>
  <c r="L259" i="4" s="1"/>
  <c r="K258" i="4"/>
  <c r="J258" i="4"/>
  <c r="K257" i="4"/>
  <c r="J257" i="4"/>
  <c r="L257" i="4" s="1"/>
  <c r="K256" i="4"/>
  <c r="J256" i="4"/>
  <c r="L256" i="4" s="1"/>
  <c r="K255" i="4"/>
  <c r="L255" i="4" s="1"/>
  <c r="J255" i="4"/>
  <c r="K254" i="4"/>
  <c r="J254" i="4"/>
  <c r="L253" i="4"/>
  <c r="K253" i="4"/>
  <c r="J253" i="4"/>
  <c r="K252" i="4"/>
  <c r="L252" i="4" s="1"/>
  <c r="J252" i="4"/>
  <c r="K251" i="4"/>
  <c r="J251" i="4"/>
  <c r="L251" i="4" s="1"/>
  <c r="K250" i="4"/>
  <c r="J250" i="4"/>
  <c r="K249" i="4"/>
  <c r="J249" i="4"/>
  <c r="L249" i="4" s="1"/>
  <c r="K248" i="4"/>
  <c r="J248" i="4"/>
  <c r="L248" i="4" s="1"/>
  <c r="K247" i="4"/>
  <c r="L247" i="4" s="1"/>
  <c r="J247" i="4"/>
  <c r="K246" i="4"/>
  <c r="L246" i="4" s="1"/>
  <c r="J246" i="4"/>
  <c r="L245" i="4"/>
  <c r="K245" i="4"/>
  <c r="J245" i="4"/>
  <c r="K244" i="4"/>
  <c r="J244" i="4"/>
  <c r="L244" i="4" s="1"/>
  <c r="K243" i="4"/>
  <c r="J243" i="4"/>
  <c r="L243" i="4" s="1"/>
  <c r="K242" i="4"/>
  <c r="L242" i="4" s="1"/>
  <c r="J242" i="4"/>
  <c r="K241" i="4"/>
  <c r="J241" i="4"/>
  <c r="K240" i="4"/>
  <c r="J240" i="4"/>
  <c r="K239" i="4"/>
  <c r="J239" i="4"/>
  <c r="L239" i="4" s="1"/>
  <c r="K238" i="4"/>
  <c r="J238" i="4"/>
  <c r="L238" i="4" s="1"/>
  <c r="K237" i="4"/>
  <c r="L237" i="4" s="1"/>
  <c r="J237" i="4"/>
  <c r="K236" i="4"/>
  <c r="J236" i="4"/>
  <c r="L235" i="4"/>
  <c r="K235" i="4"/>
  <c r="J235" i="4"/>
  <c r="K234" i="4"/>
  <c r="J234" i="4"/>
  <c r="K233" i="4"/>
  <c r="J233" i="4"/>
  <c r="L233" i="4" s="1"/>
  <c r="K232" i="4"/>
  <c r="J232" i="4"/>
  <c r="L232" i="4" s="1"/>
  <c r="K231" i="4"/>
  <c r="J231" i="4"/>
  <c r="L231" i="4" s="1"/>
  <c r="K230" i="4"/>
  <c r="J230" i="4"/>
  <c r="K229" i="4"/>
  <c r="J229" i="4"/>
  <c r="L229" i="4" s="1"/>
  <c r="K228" i="4"/>
  <c r="J228" i="4"/>
  <c r="L228" i="4" s="1"/>
  <c r="K227" i="4"/>
  <c r="L227" i="4" s="1"/>
  <c r="J227" i="4"/>
  <c r="K226" i="4"/>
  <c r="L226" i="4" s="1"/>
  <c r="J226" i="4"/>
  <c r="K225" i="4"/>
  <c r="J225" i="4"/>
  <c r="K224" i="4"/>
  <c r="J224" i="4"/>
  <c r="L223" i="4"/>
  <c r="K223" i="4"/>
  <c r="J223" i="4"/>
  <c r="K222" i="4"/>
  <c r="J222" i="4"/>
  <c r="L222" i="4" s="1"/>
  <c r="K221" i="4"/>
  <c r="J221" i="4"/>
  <c r="L221" i="4" s="1"/>
  <c r="K220" i="4"/>
  <c r="J220" i="4"/>
  <c r="K219" i="4"/>
  <c r="J219" i="4"/>
  <c r="L219" i="4" s="1"/>
  <c r="K218" i="4"/>
  <c r="J218" i="4"/>
  <c r="K217" i="4"/>
  <c r="J217" i="4"/>
  <c r="L217" i="4" s="1"/>
  <c r="K216" i="4"/>
  <c r="J216" i="4"/>
  <c r="L216" i="4" s="1"/>
  <c r="K215" i="4"/>
  <c r="L215" i="4" s="1"/>
  <c r="J215" i="4"/>
  <c r="K214" i="4"/>
  <c r="J214" i="4"/>
  <c r="L213" i="4"/>
  <c r="K213" i="4"/>
  <c r="J213" i="4"/>
  <c r="K212" i="4"/>
  <c r="J212" i="4"/>
  <c r="L212" i="4" s="1"/>
  <c r="K211" i="4"/>
  <c r="J211" i="4"/>
  <c r="L211" i="4" s="1"/>
  <c r="K210" i="4"/>
  <c r="L210" i="4" s="1"/>
  <c r="J210" i="4"/>
  <c r="K209" i="4"/>
  <c r="J209" i="4"/>
  <c r="K208" i="4"/>
  <c r="J208" i="4"/>
  <c r="K207" i="4"/>
  <c r="J207" i="4"/>
  <c r="L207" i="4" s="1"/>
  <c r="K206" i="4"/>
  <c r="J206" i="4"/>
  <c r="L206" i="4" s="1"/>
  <c r="K205" i="4"/>
  <c r="L205" i="4" s="1"/>
  <c r="J205" i="4"/>
  <c r="K204" i="4"/>
  <c r="J204" i="4"/>
  <c r="L204" i="4" s="1"/>
  <c r="K203" i="4"/>
  <c r="J203" i="4"/>
  <c r="L203" i="4" s="1"/>
  <c r="K202" i="4"/>
  <c r="L202" i="4" s="1"/>
  <c r="J202" i="4"/>
  <c r="K201" i="4"/>
  <c r="J201" i="4"/>
  <c r="K200" i="4"/>
  <c r="J200" i="4"/>
  <c r="K199" i="4"/>
  <c r="J199" i="4"/>
  <c r="L199" i="4" s="1"/>
  <c r="K198" i="4"/>
  <c r="J198" i="4"/>
  <c r="L198" i="4" s="1"/>
  <c r="K197" i="4"/>
  <c r="L197" i="4" s="1"/>
  <c r="J197" i="4"/>
  <c r="K196" i="4"/>
  <c r="J196" i="4"/>
  <c r="L195" i="4"/>
  <c r="K195" i="4"/>
  <c r="J195" i="4"/>
  <c r="K194" i="4"/>
  <c r="J194" i="4"/>
  <c r="K193" i="4"/>
  <c r="J193" i="4"/>
  <c r="L193" i="4" s="1"/>
  <c r="K192" i="4"/>
  <c r="J192" i="4"/>
  <c r="L192" i="4" s="1"/>
  <c r="K191" i="4"/>
  <c r="J191" i="4"/>
  <c r="L191" i="4" s="1"/>
  <c r="K190" i="4"/>
  <c r="J190" i="4"/>
  <c r="K189" i="4"/>
  <c r="J189" i="4"/>
  <c r="L189" i="4" s="1"/>
  <c r="K188" i="4"/>
  <c r="J188" i="4"/>
  <c r="L188" i="4" s="1"/>
  <c r="L187" i="4"/>
  <c r="K187" i="4"/>
  <c r="J187" i="4"/>
  <c r="K186" i="4"/>
  <c r="J186" i="4"/>
  <c r="K185" i="4"/>
  <c r="J185" i="4"/>
  <c r="L185" i="4" s="1"/>
  <c r="K184" i="4"/>
  <c r="J184" i="4"/>
  <c r="L184" i="4" s="1"/>
  <c r="K183" i="4"/>
  <c r="J183" i="4"/>
  <c r="L183" i="4" s="1"/>
  <c r="K182" i="4"/>
  <c r="J182" i="4"/>
  <c r="K181" i="4"/>
  <c r="J181" i="4"/>
  <c r="L181" i="4" s="1"/>
  <c r="K180" i="4"/>
  <c r="J180" i="4"/>
  <c r="L180" i="4" s="1"/>
  <c r="L179" i="4"/>
  <c r="K179" i="4"/>
  <c r="J179" i="4"/>
  <c r="K178" i="4"/>
  <c r="J178" i="4"/>
  <c r="K177" i="4"/>
  <c r="J177" i="4"/>
  <c r="L177" i="4" s="1"/>
  <c r="K176" i="4"/>
  <c r="J176" i="4"/>
  <c r="L176" i="4" s="1"/>
  <c r="K175" i="4"/>
  <c r="J175" i="4"/>
  <c r="L175" i="4" s="1"/>
  <c r="K174" i="4"/>
  <c r="J174" i="4"/>
  <c r="K173" i="4"/>
  <c r="J173" i="4"/>
  <c r="L173" i="4" s="1"/>
  <c r="K172" i="4"/>
  <c r="J172" i="4"/>
  <c r="L172" i="4" s="1"/>
  <c r="L171" i="4"/>
  <c r="K171" i="4"/>
  <c r="J171" i="4"/>
  <c r="K170" i="4"/>
  <c r="J170" i="4"/>
  <c r="K169" i="4"/>
  <c r="J169" i="4"/>
  <c r="L169" i="4" s="1"/>
  <c r="K168" i="4"/>
  <c r="J168" i="4"/>
  <c r="L168" i="4" s="1"/>
  <c r="K167" i="4"/>
  <c r="J167" i="4"/>
  <c r="L167" i="4" s="1"/>
  <c r="K166" i="4"/>
  <c r="J166" i="4"/>
  <c r="K165" i="4"/>
  <c r="J165" i="4"/>
  <c r="L165" i="4" s="1"/>
  <c r="K164" i="4"/>
  <c r="J164" i="4"/>
  <c r="L164" i="4" s="1"/>
  <c r="L163" i="4"/>
  <c r="K163" i="4"/>
  <c r="J163" i="4"/>
  <c r="K162" i="4"/>
  <c r="J162" i="4"/>
  <c r="K161" i="4"/>
  <c r="J161" i="4"/>
  <c r="L161" i="4" s="1"/>
  <c r="K160" i="4"/>
  <c r="J160" i="4"/>
  <c r="L160" i="4" s="1"/>
  <c r="K159" i="4"/>
  <c r="J159" i="4"/>
  <c r="L159" i="4" s="1"/>
  <c r="K158" i="4"/>
  <c r="J158" i="4"/>
  <c r="K157" i="4"/>
  <c r="J157" i="4"/>
  <c r="L157" i="4" s="1"/>
  <c r="K156" i="4"/>
  <c r="J156" i="4"/>
  <c r="L156" i="4" s="1"/>
  <c r="L155" i="4"/>
  <c r="K155" i="4"/>
  <c r="J155" i="4"/>
  <c r="K154" i="4"/>
  <c r="J154" i="4"/>
  <c r="K153" i="4"/>
  <c r="J153" i="4"/>
  <c r="L153" i="4" s="1"/>
  <c r="K152" i="4"/>
  <c r="J152" i="4"/>
  <c r="L152" i="4" s="1"/>
  <c r="K151" i="4"/>
  <c r="J151" i="4"/>
  <c r="L151" i="4" s="1"/>
  <c r="K150" i="4"/>
  <c r="J150" i="4"/>
  <c r="K149" i="4"/>
  <c r="J149" i="4"/>
  <c r="L149" i="4" s="1"/>
  <c r="K148" i="4"/>
  <c r="J148" i="4"/>
  <c r="L148" i="4" s="1"/>
  <c r="L147" i="4"/>
  <c r="K147" i="4"/>
  <c r="J147" i="4"/>
  <c r="K146" i="4"/>
  <c r="J146" i="4"/>
  <c r="K145" i="4"/>
  <c r="J145" i="4"/>
  <c r="L145" i="4" s="1"/>
  <c r="K144" i="4"/>
  <c r="J144" i="4"/>
  <c r="L144" i="4" s="1"/>
  <c r="K143" i="4"/>
  <c r="J143" i="4"/>
  <c r="L143" i="4" s="1"/>
  <c r="K142" i="4"/>
  <c r="J142" i="4"/>
  <c r="K141" i="4"/>
  <c r="J141" i="4"/>
  <c r="L141" i="4" s="1"/>
  <c r="K140" i="4"/>
  <c r="J140" i="4"/>
  <c r="L140" i="4" s="1"/>
  <c r="K139" i="4"/>
  <c r="L139" i="4" s="1"/>
  <c r="J139" i="4"/>
  <c r="K138" i="4"/>
  <c r="L138" i="4" s="1"/>
  <c r="J138" i="4"/>
  <c r="K137" i="4"/>
  <c r="J137" i="4"/>
  <c r="K136" i="4"/>
  <c r="J136" i="4"/>
  <c r="L135" i="4"/>
  <c r="K135" i="4"/>
  <c r="J135" i="4"/>
  <c r="K134" i="4"/>
  <c r="J134" i="4"/>
  <c r="L134" i="4" s="1"/>
  <c r="K133" i="4"/>
  <c r="J133" i="4"/>
  <c r="L133" i="4" s="1"/>
  <c r="K132" i="4"/>
  <c r="J132" i="4"/>
  <c r="K131" i="4"/>
  <c r="J131" i="4"/>
  <c r="L131" i="4" s="1"/>
  <c r="K130" i="4"/>
  <c r="J130" i="4"/>
  <c r="K129" i="4"/>
  <c r="J129" i="4"/>
  <c r="L129" i="4" s="1"/>
  <c r="K128" i="4"/>
  <c r="J128" i="4"/>
  <c r="L128" i="4" s="1"/>
  <c r="K127" i="4"/>
  <c r="L127" i="4" s="1"/>
  <c r="J127" i="4"/>
  <c r="K126" i="4"/>
  <c r="J126" i="4"/>
  <c r="L125" i="4"/>
  <c r="K125" i="4"/>
  <c r="J125" i="4"/>
  <c r="K124" i="4"/>
  <c r="J124" i="4"/>
  <c r="L124" i="4" s="1"/>
  <c r="K123" i="4"/>
  <c r="J123" i="4"/>
  <c r="L123" i="4" s="1"/>
  <c r="K122" i="4"/>
  <c r="L122" i="4" s="1"/>
  <c r="J122" i="4"/>
  <c r="K121" i="4"/>
  <c r="J121" i="4"/>
  <c r="K120" i="4"/>
  <c r="J120" i="4"/>
  <c r="K119" i="4"/>
  <c r="J119" i="4"/>
  <c r="L119" i="4" s="1"/>
  <c r="K118" i="4"/>
  <c r="J118" i="4"/>
  <c r="L118" i="4" s="1"/>
  <c r="K117" i="4"/>
  <c r="L117" i="4" s="1"/>
  <c r="J117" i="4"/>
  <c r="K116" i="4"/>
  <c r="J116" i="4"/>
  <c r="L115" i="4"/>
  <c r="K115" i="4"/>
  <c r="J115" i="4"/>
  <c r="K114" i="4"/>
  <c r="J114" i="4"/>
  <c r="K113" i="4"/>
  <c r="J113" i="4"/>
  <c r="L113" i="4" s="1"/>
  <c r="K112" i="4"/>
  <c r="J112" i="4"/>
  <c r="L112" i="4" s="1"/>
  <c r="K111" i="4"/>
  <c r="J111" i="4"/>
  <c r="L111" i="4" s="1"/>
  <c r="K110" i="4"/>
  <c r="J110" i="4"/>
  <c r="K109" i="4"/>
  <c r="J109" i="4"/>
  <c r="L109" i="4" s="1"/>
  <c r="K108" i="4"/>
  <c r="J108" i="4"/>
  <c r="L108" i="4" s="1"/>
  <c r="K107" i="4"/>
  <c r="L107" i="4" s="1"/>
  <c r="J107" i="4"/>
  <c r="K106" i="4"/>
  <c r="L106" i="4" s="1"/>
  <c r="J106" i="4"/>
  <c r="K105" i="4"/>
  <c r="J105" i="4"/>
  <c r="K104" i="4"/>
  <c r="J104" i="4"/>
  <c r="L103" i="4"/>
  <c r="K103" i="4"/>
  <c r="J103" i="4"/>
  <c r="K102" i="4"/>
  <c r="J102" i="4"/>
  <c r="L102" i="4" s="1"/>
  <c r="K101" i="4"/>
  <c r="J101" i="4"/>
  <c r="L101" i="4" s="1"/>
  <c r="K100" i="4"/>
  <c r="J100" i="4"/>
  <c r="L99" i="4"/>
  <c r="K99" i="4"/>
  <c r="J99" i="4"/>
  <c r="K98" i="4"/>
  <c r="J98" i="4"/>
  <c r="K97" i="4"/>
  <c r="J97" i="4"/>
  <c r="L97" i="4" s="1"/>
  <c r="K96" i="4"/>
  <c r="J96" i="4"/>
  <c r="L96" i="4" s="1"/>
  <c r="K95" i="4"/>
  <c r="L95" i="4" s="1"/>
  <c r="J95" i="4"/>
  <c r="K94" i="4"/>
  <c r="J94" i="4"/>
  <c r="K93" i="4"/>
  <c r="J93" i="4"/>
  <c r="L93" i="4" s="1"/>
  <c r="K92" i="4"/>
  <c r="J92" i="4"/>
  <c r="L92" i="4" s="1"/>
  <c r="K91" i="4"/>
  <c r="J91" i="4"/>
  <c r="L91" i="4" s="1"/>
  <c r="K90" i="4"/>
  <c r="L90" i="4" s="1"/>
  <c r="J90" i="4"/>
  <c r="K89" i="4"/>
  <c r="J89" i="4"/>
  <c r="K88" i="4"/>
  <c r="J88" i="4"/>
  <c r="K87" i="4"/>
  <c r="J87" i="4"/>
  <c r="L87" i="4" s="1"/>
  <c r="K86" i="4"/>
  <c r="J86" i="4"/>
  <c r="L86" i="4" s="1"/>
  <c r="K85" i="4"/>
  <c r="L85" i="4" s="1"/>
  <c r="J85" i="4"/>
  <c r="K84" i="4"/>
  <c r="J84" i="4"/>
  <c r="L83" i="4"/>
  <c r="K83" i="4"/>
  <c r="J83" i="4"/>
  <c r="K82" i="4"/>
  <c r="J82" i="4"/>
  <c r="K81" i="4"/>
  <c r="J81" i="4"/>
  <c r="L81" i="4" s="1"/>
  <c r="K80" i="4"/>
  <c r="J80" i="4"/>
  <c r="L80" i="4" s="1"/>
  <c r="K79" i="4"/>
  <c r="J79" i="4"/>
  <c r="L79" i="4" s="1"/>
  <c r="K78" i="4"/>
  <c r="J78" i="4"/>
  <c r="L77" i="4"/>
  <c r="K77" i="4"/>
  <c r="J77" i="4"/>
  <c r="K76" i="4"/>
  <c r="J76" i="4"/>
  <c r="L76" i="4" s="1"/>
  <c r="K75" i="4"/>
  <c r="L75" i="4" s="1"/>
  <c r="J75" i="4"/>
  <c r="K74" i="4"/>
  <c r="L74" i="4" s="1"/>
  <c r="J74" i="4"/>
  <c r="K73" i="4"/>
  <c r="J73" i="4"/>
  <c r="K72" i="4"/>
  <c r="J72" i="4"/>
  <c r="K71" i="4"/>
  <c r="J71" i="4"/>
  <c r="L71" i="4" s="1"/>
  <c r="K70" i="4"/>
  <c r="J70" i="4"/>
  <c r="L70" i="4" s="1"/>
  <c r="K69" i="4"/>
  <c r="J69" i="4"/>
  <c r="L69" i="4" s="1"/>
  <c r="K68" i="4"/>
  <c r="J68" i="4"/>
  <c r="K67" i="4"/>
  <c r="J67" i="4"/>
  <c r="L67" i="4" s="1"/>
  <c r="K66" i="4"/>
  <c r="J66" i="4"/>
  <c r="K65" i="4"/>
  <c r="J65" i="4"/>
  <c r="L65" i="4" s="1"/>
  <c r="K64" i="4"/>
  <c r="J64" i="4"/>
  <c r="L64" i="4" s="1"/>
  <c r="K63" i="4"/>
  <c r="L63" i="4" s="1"/>
  <c r="J63" i="4"/>
  <c r="K62" i="4"/>
  <c r="J62" i="4"/>
  <c r="L61" i="4"/>
  <c r="K61" i="4"/>
  <c r="J61" i="4"/>
  <c r="K60" i="4"/>
  <c r="L60" i="4" s="1"/>
  <c r="J60" i="4"/>
  <c r="L59" i="4"/>
  <c r="K59" i="4"/>
  <c r="J59" i="4"/>
  <c r="K58" i="4"/>
  <c r="J58" i="4"/>
  <c r="K57" i="4"/>
  <c r="J57" i="4"/>
  <c r="L57" i="4" s="1"/>
  <c r="K56" i="4"/>
  <c r="J56" i="4"/>
  <c r="L56" i="4" s="1"/>
  <c r="K55" i="4"/>
  <c r="L55" i="4" s="1"/>
  <c r="J55" i="4"/>
  <c r="L62" i="4" l="1"/>
  <c r="L72" i="4"/>
  <c r="L82" i="4"/>
  <c r="L84" i="4"/>
  <c r="L89" i="4"/>
  <c r="L94" i="4"/>
  <c r="L104" i="4"/>
  <c r="L114" i="4"/>
  <c r="L116" i="4"/>
  <c r="L121" i="4"/>
  <c r="L126" i="4"/>
  <c r="L136" i="4"/>
  <c r="L146" i="4"/>
  <c r="L154" i="4"/>
  <c r="L162" i="4"/>
  <c r="L170" i="4"/>
  <c r="L178" i="4"/>
  <c r="L186" i="4"/>
  <c r="L194" i="4"/>
  <c r="L196" i="4"/>
  <c r="L201" i="4"/>
  <c r="L209" i="4"/>
  <c r="L214" i="4"/>
  <c r="L224" i="4"/>
  <c r="L234" i="4"/>
  <c r="L236" i="4"/>
  <c r="L241" i="4"/>
  <c r="L254" i="4"/>
  <c r="L262" i="4"/>
  <c r="L264" i="4"/>
  <c r="L274" i="4"/>
  <c r="L276" i="4"/>
  <c r="L281" i="4"/>
  <c r="L294" i="4"/>
  <c r="L296" i="4"/>
  <c r="L306" i="4"/>
  <c r="L308" i="4"/>
  <c r="L313" i="4"/>
  <c r="L318" i="4"/>
  <c r="L328" i="4"/>
  <c r="L330" i="4"/>
  <c r="L338" i="4"/>
  <c r="L340" i="4"/>
  <c r="L345" i="4"/>
  <c r="L350" i="4"/>
  <c r="L360" i="4"/>
  <c r="L370" i="4"/>
  <c r="L372" i="4"/>
  <c r="L377" i="4"/>
  <c r="L382" i="4"/>
  <c r="L392" i="4"/>
  <c r="L404" i="4"/>
  <c r="L409" i="4"/>
  <c r="L414" i="4"/>
  <c r="L424" i="4"/>
  <c r="L426" i="4"/>
  <c r="L434" i="4"/>
  <c r="L436" i="4"/>
  <c r="L441" i="4"/>
  <c r="L449" i="4"/>
  <c r="L457" i="4"/>
  <c r="L462" i="4"/>
  <c r="L472" i="4"/>
  <c r="L482" i="4"/>
  <c r="L486" i="4"/>
  <c r="L493" i="4"/>
  <c r="L58" i="4"/>
  <c r="L66" i="4"/>
  <c r="L68" i="4"/>
  <c r="L73" i="4"/>
  <c r="L78" i="4"/>
  <c r="L88" i="4"/>
  <c r="L98" i="4"/>
  <c r="L100" i="4"/>
  <c r="L105" i="4"/>
  <c r="L110" i="4"/>
  <c r="L120" i="4"/>
  <c r="L130" i="4"/>
  <c r="L132" i="4"/>
  <c r="L137" i="4"/>
  <c r="L142" i="4"/>
  <c r="L150" i="4"/>
  <c r="L158" i="4"/>
  <c r="L166" i="4"/>
  <c r="L174" i="4"/>
  <c r="L182" i="4"/>
  <c r="L190" i="4"/>
  <c r="L200" i="4"/>
  <c r="L208" i="4"/>
  <c r="L218" i="4"/>
  <c r="L220" i="4"/>
  <c r="L225" i="4"/>
  <c r="L230" i="4"/>
  <c r="L240" i="4"/>
  <c r="L250" i="4"/>
  <c r="L258" i="4"/>
  <c r="L260" i="4"/>
  <c r="L265" i="4"/>
  <c r="L270" i="4"/>
  <c r="L280" i="4"/>
  <c r="L290" i="4"/>
  <c r="L292" i="4"/>
  <c r="L297" i="4"/>
  <c r="L302" i="4"/>
  <c r="L312" i="4"/>
  <c r="L314" i="4"/>
  <c r="L324" i="4"/>
  <c r="L329" i="4"/>
  <c r="L334" i="4"/>
  <c r="L344" i="4"/>
  <c r="L354" i="4"/>
  <c r="L356" i="4"/>
  <c r="L361" i="4"/>
  <c r="L366" i="4"/>
  <c r="L376" i="4"/>
  <c r="L378" i="4"/>
  <c r="L388" i="4"/>
  <c r="L393" i="4"/>
  <c r="L398" i="4"/>
  <c r="L408" i="4"/>
  <c r="L410" i="4"/>
  <c r="L420" i="4"/>
  <c r="L425" i="4"/>
  <c r="L430" i="4"/>
  <c r="L440" i="4"/>
  <c r="L442" i="4"/>
  <c r="L448" i="4"/>
  <c r="L450" i="4"/>
  <c r="L456" i="4"/>
  <c r="L458" i="4"/>
  <c r="L468" i="4"/>
  <c r="L473" i="4"/>
  <c r="L478" i="4"/>
  <c r="L485" i="4"/>
  <c r="L498" i="4"/>
  <c r="L503" i="4"/>
  <c r="L484" i="4"/>
  <c r="L489" i="4"/>
  <c r="L494" i="4"/>
  <c r="L504" i="4"/>
  <c r="N34" i="2" l="1"/>
  <c r="E53" i="3" l="1"/>
  <c r="E49" i="3"/>
  <c r="E45" i="3"/>
  <c r="E41" i="3"/>
  <c r="E35" i="3"/>
  <c r="E31" i="3"/>
  <c r="E27" i="3"/>
  <c r="E23" i="3"/>
  <c r="E19" i="3"/>
  <c r="E15" i="3"/>
  <c r="E14" i="3"/>
  <c r="E11" i="3"/>
  <c r="E10" i="3"/>
  <c r="E7" i="3"/>
  <c r="E6" i="3"/>
  <c r="E5" i="3"/>
  <c r="P7" i="3"/>
  <c r="E52" i="3" s="1"/>
  <c r="P5" i="3"/>
  <c r="P6"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9" i="3"/>
  <c r="C8" i="3"/>
  <c r="C7" i="3"/>
  <c r="C6" i="3"/>
  <c r="C5" i="3"/>
  <c r="D5" i="3" s="1"/>
  <c r="Z37" i="1"/>
  <c r="AA37" i="1" s="1"/>
  <c r="AA31" i="1"/>
  <c r="AA35" i="1"/>
  <c r="AA34" i="1"/>
  <c r="AA33" i="1"/>
  <c r="AA32" i="1"/>
  <c r="AA27" i="1"/>
  <c r="AA26" i="1"/>
  <c r="AA25" i="1"/>
  <c r="AA24" i="1"/>
  <c r="AA23" i="1"/>
  <c r="AA22" i="1"/>
  <c r="AA21" i="1"/>
  <c r="AA20" i="1"/>
  <c r="E9" i="3" l="1"/>
  <c r="E13" i="3"/>
  <c r="E17" i="3"/>
  <c r="E21" i="3"/>
  <c r="E25" i="3"/>
  <c r="E29" i="3"/>
  <c r="E33" i="3"/>
  <c r="E38" i="3"/>
  <c r="E43" i="3"/>
  <c r="E47" i="3"/>
  <c r="E51" i="3"/>
  <c r="E18" i="3"/>
  <c r="E22" i="3"/>
  <c r="E26" i="3"/>
  <c r="E30" i="3"/>
  <c r="E34" i="3"/>
  <c r="E39" i="3"/>
  <c r="E44" i="3"/>
  <c r="E48" i="3"/>
  <c r="E36" i="3"/>
  <c r="E503" i="3"/>
  <c r="E501" i="3"/>
  <c r="F501" i="3" s="1"/>
  <c r="E498" i="3"/>
  <c r="E497" i="3"/>
  <c r="E495" i="3"/>
  <c r="E490" i="3"/>
  <c r="E488" i="3"/>
  <c r="F488" i="3" s="1"/>
  <c r="E483" i="3"/>
  <c r="E479" i="3"/>
  <c r="E476" i="3"/>
  <c r="E471" i="3"/>
  <c r="E466" i="3"/>
  <c r="E464" i="3"/>
  <c r="F464" i="3" s="1"/>
  <c r="E458" i="3"/>
  <c r="E456" i="3"/>
  <c r="F456" i="3" s="1"/>
  <c r="E454" i="3"/>
  <c r="E450" i="3"/>
  <c r="E448" i="3"/>
  <c r="E489" i="3"/>
  <c r="E484" i="3"/>
  <c r="E477" i="3"/>
  <c r="E474" i="3"/>
  <c r="E470" i="3"/>
  <c r="E465" i="3"/>
  <c r="E457" i="3"/>
  <c r="E449" i="3"/>
  <c r="E441" i="3"/>
  <c r="E440" i="3"/>
  <c r="E437" i="3"/>
  <c r="E436" i="3"/>
  <c r="E433" i="3"/>
  <c r="E432" i="3"/>
  <c r="E427" i="3"/>
  <c r="E419" i="3"/>
  <c r="E417" i="3"/>
  <c r="E416" i="3"/>
  <c r="E504" i="3"/>
  <c r="E502" i="3"/>
  <c r="E499" i="3"/>
  <c r="E496" i="3"/>
  <c r="E491" i="3"/>
  <c r="E500" i="3"/>
  <c r="E494" i="3"/>
  <c r="E493" i="3"/>
  <c r="E492" i="3"/>
  <c r="E486" i="3"/>
  <c r="E481" i="3"/>
  <c r="E475" i="3"/>
  <c r="E462" i="3"/>
  <c r="E461" i="3"/>
  <c r="E460" i="3"/>
  <c r="E453" i="3"/>
  <c r="E446" i="3"/>
  <c r="E445" i="3"/>
  <c r="E444" i="3"/>
  <c r="E439" i="3"/>
  <c r="E434" i="3"/>
  <c r="E431" i="3"/>
  <c r="E429" i="3"/>
  <c r="E426" i="3"/>
  <c r="E421" i="3"/>
  <c r="E415" i="3"/>
  <c r="E406" i="3"/>
  <c r="E405" i="3"/>
  <c r="E401" i="3"/>
  <c r="E400" i="3"/>
  <c r="E387" i="3"/>
  <c r="E386" i="3"/>
  <c r="E378" i="3"/>
  <c r="E377" i="3"/>
  <c r="E375" i="3"/>
  <c r="E480" i="3"/>
  <c r="F480" i="3" s="1"/>
  <c r="E472" i="3"/>
  <c r="F472" i="3" s="1"/>
  <c r="E459" i="3"/>
  <c r="E451" i="3"/>
  <c r="E430" i="3"/>
  <c r="E424" i="3"/>
  <c r="E422" i="3"/>
  <c r="E420" i="3"/>
  <c r="E408" i="3"/>
  <c r="E402" i="3"/>
  <c r="E399" i="3"/>
  <c r="E394" i="3"/>
  <c r="E384" i="3"/>
  <c r="E382" i="3"/>
  <c r="F382" i="3" s="1"/>
  <c r="E380" i="3"/>
  <c r="E376" i="3"/>
  <c r="E373" i="3"/>
  <c r="E370" i="3"/>
  <c r="E368" i="3"/>
  <c r="E363" i="3"/>
  <c r="E360" i="3"/>
  <c r="E354" i="3"/>
  <c r="E353" i="3"/>
  <c r="E351" i="3"/>
  <c r="E349" i="3"/>
  <c r="F349" i="3" s="1"/>
  <c r="E346" i="3"/>
  <c r="E343" i="3"/>
  <c r="E339" i="3"/>
  <c r="E334" i="3"/>
  <c r="E333" i="3"/>
  <c r="E331" i="3"/>
  <c r="E329" i="3"/>
  <c r="E328" i="3"/>
  <c r="E327" i="3"/>
  <c r="E325" i="3"/>
  <c r="E322" i="3"/>
  <c r="E320" i="3"/>
  <c r="E316" i="3"/>
  <c r="E309" i="3"/>
  <c r="E308" i="3"/>
  <c r="E303" i="3"/>
  <c r="E299" i="3"/>
  <c r="E298" i="3"/>
  <c r="E296" i="3"/>
  <c r="E294" i="3"/>
  <c r="E293" i="3"/>
  <c r="F293" i="3" s="1"/>
  <c r="E289" i="3"/>
  <c r="E287" i="3"/>
  <c r="E487" i="3"/>
  <c r="E469" i="3"/>
  <c r="E467" i="3"/>
  <c r="E455" i="3"/>
  <c r="E447" i="3"/>
  <c r="E442" i="3"/>
  <c r="E425" i="3"/>
  <c r="E414" i="3"/>
  <c r="E411" i="3"/>
  <c r="E403" i="3"/>
  <c r="E397" i="3"/>
  <c r="E392" i="3"/>
  <c r="E388" i="3"/>
  <c r="E385" i="3"/>
  <c r="E374" i="3"/>
  <c r="E371" i="3"/>
  <c r="E364" i="3"/>
  <c r="E357" i="3"/>
  <c r="E355" i="3"/>
  <c r="E350" i="3"/>
  <c r="E347" i="3"/>
  <c r="E344" i="3"/>
  <c r="E340" i="3"/>
  <c r="E336" i="3"/>
  <c r="E323" i="3"/>
  <c r="E313" i="3"/>
  <c r="E311" i="3"/>
  <c r="E304" i="3"/>
  <c r="E302" i="3"/>
  <c r="E295" i="3"/>
  <c r="E291" i="3"/>
  <c r="E290" i="3"/>
  <c r="E285" i="3"/>
  <c r="E284" i="3"/>
  <c r="E485" i="3"/>
  <c r="F485" i="3" s="1"/>
  <c r="E473" i="3"/>
  <c r="E463" i="3"/>
  <c r="E452" i="3"/>
  <c r="E435" i="3"/>
  <c r="E423" i="3"/>
  <c r="E412" i="3"/>
  <c r="E409" i="3"/>
  <c r="E407" i="3"/>
  <c r="E404" i="3"/>
  <c r="E395" i="3"/>
  <c r="E381" i="3"/>
  <c r="E379" i="3"/>
  <c r="E372" i="3"/>
  <c r="E369" i="3"/>
  <c r="E365" i="3"/>
  <c r="F365" i="3" s="1"/>
  <c r="E361" i="3"/>
  <c r="E359" i="3"/>
  <c r="E358" i="3"/>
  <c r="E352" i="3"/>
  <c r="E332" i="3"/>
  <c r="E326" i="3"/>
  <c r="F326" i="3" s="1"/>
  <c r="E321" i="3"/>
  <c r="E317" i="3"/>
  <c r="F317" i="3" s="1"/>
  <c r="E315" i="3"/>
  <c r="E307" i="3"/>
  <c r="E305" i="3"/>
  <c r="E301" i="3"/>
  <c r="E300" i="3"/>
  <c r="F300" i="3" s="1"/>
  <c r="E297" i="3"/>
  <c r="E288" i="3"/>
  <c r="E286" i="3"/>
  <c r="F286" i="3" s="1"/>
  <c r="E278" i="3"/>
  <c r="E277" i="3"/>
  <c r="F277" i="3" s="1"/>
  <c r="E276" i="3"/>
  <c r="E273" i="3"/>
  <c r="E482" i="3"/>
  <c r="E443" i="3"/>
  <c r="E428" i="3"/>
  <c r="E390" i="3"/>
  <c r="E337" i="3"/>
  <c r="E318" i="3"/>
  <c r="E310" i="3"/>
  <c r="E283" i="3"/>
  <c r="E275" i="3"/>
  <c r="E274" i="3"/>
  <c r="E271" i="3"/>
  <c r="E270" i="3"/>
  <c r="E268" i="3"/>
  <c r="E262" i="3"/>
  <c r="E261" i="3"/>
  <c r="F261" i="3" s="1"/>
  <c r="E260" i="3"/>
  <c r="E253" i="3"/>
  <c r="E249" i="3"/>
  <c r="E243" i="3"/>
  <c r="E238" i="3"/>
  <c r="E235" i="3"/>
  <c r="E229" i="3"/>
  <c r="E228" i="3"/>
  <c r="E224" i="3"/>
  <c r="E223" i="3"/>
  <c r="E221" i="3"/>
  <c r="F221" i="3" s="1"/>
  <c r="E220" i="3"/>
  <c r="E208" i="3"/>
  <c r="E203" i="3"/>
  <c r="E202" i="3"/>
  <c r="E201" i="3"/>
  <c r="E197" i="3"/>
  <c r="E194" i="3"/>
  <c r="E193" i="3"/>
  <c r="E192" i="3"/>
  <c r="E180" i="3"/>
  <c r="E178" i="3"/>
  <c r="E175" i="3"/>
  <c r="E173" i="3"/>
  <c r="E171" i="3"/>
  <c r="E438" i="3"/>
  <c r="E418" i="3"/>
  <c r="E413" i="3"/>
  <c r="E362" i="3"/>
  <c r="E356" i="3"/>
  <c r="E342" i="3"/>
  <c r="F342" i="3" s="1"/>
  <c r="E338" i="3"/>
  <c r="E330" i="3"/>
  <c r="E312" i="3"/>
  <c r="E306" i="3"/>
  <c r="E281" i="3"/>
  <c r="E269" i="3"/>
  <c r="F269" i="3" s="1"/>
  <c r="E265" i="3"/>
  <c r="E263" i="3"/>
  <c r="E257" i="3"/>
  <c r="E255" i="3"/>
  <c r="E254" i="3"/>
  <c r="F254" i="3" s="1"/>
  <c r="E251" i="3"/>
  <c r="E250" i="3"/>
  <c r="E242" i="3"/>
  <c r="E237" i="3"/>
  <c r="E232" i="3"/>
  <c r="E231" i="3"/>
  <c r="E230" i="3"/>
  <c r="E226" i="3"/>
  <c r="E225" i="3"/>
  <c r="E214" i="3"/>
  <c r="F214" i="3" s="1"/>
  <c r="E213" i="3"/>
  <c r="E210" i="3"/>
  <c r="E209" i="3"/>
  <c r="E195" i="3"/>
  <c r="E188" i="3"/>
  <c r="E478" i="3"/>
  <c r="E410" i="3"/>
  <c r="E396" i="3"/>
  <c r="E391" i="3"/>
  <c r="E366" i="3"/>
  <c r="F366" i="3" s="1"/>
  <c r="E319" i="3"/>
  <c r="E314" i="3"/>
  <c r="E292" i="3"/>
  <c r="E267" i="3"/>
  <c r="E266" i="3"/>
  <c r="E259" i="3"/>
  <c r="E258" i="3"/>
  <c r="E248" i="3"/>
  <c r="E247" i="3"/>
  <c r="E246" i="3"/>
  <c r="E245" i="3"/>
  <c r="F245" i="3" s="1"/>
  <c r="E244" i="3"/>
  <c r="E240" i="3"/>
  <c r="E239" i="3"/>
  <c r="E236" i="3"/>
  <c r="F236" i="3" s="1"/>
  <c r="E227" i="3"/>
  <c r="E219" i="3"/>
  <c r="E218" i="3"/>
  <c r="E216" i="3"/>
  <c r="E215" i="3"/>
  <c r="E211" i="3"/>
  <c r="E207" i="3"/>
  <c r="E204" i="3"/>
  <c r="E199" i="3"/>
  <c r="E196" i="3"/>
  <c r="E191" i="3"/>
  <c r="E189" i="3"/>
  <c r="F189" i="3" s="1"/>
  <c r="E186" i="3"/>
  <c r="E184" i="3"/>
  <c r="E182" i="3"/>
  <c r="F182" i="3" s="1"/>
  <c r="E181" i="3"/>
  <c r="F181" i="3" s="1"/>
  <c r="E176" i="3"/>
  <c r="E172" i="3"/>
  <c r="E169" i="3"/>
  <c r="F169" i="3" s="1"/>
  <c r="E393" i="3"/>
  <c r="E367" i="3"/>
  <c r="E341" i="3"/>
  <c r="F341" i="3" s="1"/>
  <c r="E279" i="3"/>
  <c r="E234" i="3"/>
  <c r="E206" i="3"/>
  <c r="E174" i="3"/>
  <c r="E163" i="3"/>
  <c r="E162" i="3"/>
  <c r="E158" i="3"/>
  <c r="E157" i="3"/>
  <c r="F157" i="3" s="1"/>
  <c r="E156" i="3"/>
  <c r="E150" i="3"/>
  <c r="E143" i="3"/>
  <c r="E139" i="3"/>
  <c r="E133" i="3"/>
  <c r="E128" i="3"/>
  <c r="F128" i="3" s="1"/>
  <c r="E127" i="3"/>
  <c r="E123" i="3"/>
  <c r="E121" i="3"/>
  <c r="E118" i="3"/>
  <c r="E110" i="3"/>
  <c r="E109" i="3"/>
  <c r="E108" i="3"/>
  <c r="F108" i="3" s="1"/>
  <c r="E103" i="3"/>
  <c r="E102" i="3"/>
  <c r="E99" i="3"/>
  <c r="E95" i="3"/>
  <c r="E90" i="3"/>
  <c r="E87" i="3"/>
  <c r="E80" i="3"/>
  <c r="E74" i="3"/>
  <c r="E71" i="3"/>
  <c r="E70" i="3"/>
  <c r="E68" i="3"/>
  <c r="E59" i="3"/>
  <c r="E56" i="3"/>
  <c r="E468" i="3"/>
  <c r="E398" i="3"/>
  <c r="E383" i="3"/>
  <c r="E335" i="3"/>
  <c r="E264" i="3"/>
  <c r="E256" i="3"/>
  <c r="E252" i="3"/>
  <c r="E222" i="3"/>
  <c r="E170" i="3"/>
  <c r="E167" i="3"/>
  <c r="E164" i="3"/>
  <c r="E159" i="3"/>
  <c r="E152" i="3"/>
  <c r="E151" i="3"/>
  <c r="E147" i="3"/>
  <c r="E141" i="3"/>
  <c r="E140" i="3"/>
  <c r="E134" i="3"/>
  <c r="E131" i="3"/>
  <c r="E129" i="3"/>
  <c r="E125" i="3"/>
  <c r="E124" i="3"/>
  <c r="E115" i="3"/>
  <c r="E114" i="3"/>
  <c r="E113" i="3"/>
  <c r="E111" i="3"/>
  <c r="E100" i="3"/>
  <c r="E96" i="3"/>
  <c r="F96" i="3" s="1"/>
  <c r="E91" i="3"/>
  <c r="E84" i="3"/>
  <c r="F84" i="3" s="1"/>
  <c r="E81" i="3"/>
  <c r="E78" i="3"/>
  <c r="E76" i="3"/>
  <c r="E67" i="3"/>
  <c r="E64" i="3"/>
  <c r="E61" i="3"/>
  <c r="E57" i="3"/>
  <c r="E389" i="3"/>
  <c r="F389" i="3" s="1"/>
  <c r="E348" i="3"/>
  <c r="E345" i="3"/>
  <c r="E280" i="3"/>
  <c r="E241" i="3"/>
  <c r="E233" i="3"/>
  <c r="E212" i="3"/>
  <c r="E205" i="3"/>
  <c r="F205" i="3" s="1"/>
  <c r="E190" i="3"/>
  <c r="E187" i="3"/>
  <c r="E166" i="3"/>
  <c r="E160" i="3"/>
  <c r="E155" i="3"/>
  <c r="E154" i="3"/>
  <c r="E153" i="3"/>
  <c r="E148" i="3"/>
  <c r="E146" i="3"/>
  <c r="E142" i="3"/>
  <c r="E135" i="3"/>
  <c r="E130" i="3"/>
  <c r="E126" i="3"/>
  <c r="E119" i="3"/>
  <c r="E112" i="3"/>
  <c r="E106" i="3"/>
  <c r="E105" i="3"/>
  <c r="E104" i="3"/>
  <c r="E98" i="3"/>
  <c r="E97" i="3"/>
  <c r="E93" i="3"/>
  <c r="E92" i="3"/>
  <c r="E85" i="3"/>
  <c r="E82" i="3"/>
  <c r="E79" i="3"/>
  <c r="E75" i="3"/>
  <c r="E72" i="3"/>
  <c r="E69" i="3"/>
  <c r="E65" i="3"/>
  <c r="F65" i="3" s="1"/>
  <c r="E58" i="3"/>
  <c r="E55" i="3"/>
  <c r="E282" i="3"/>
  <c r="E168" i="3"/>
  <c r="E161" i="3"/>
  <c r="E149" i="3"/>
  <c r="E145" i="3"/>
  <c r="E137" i="3"/>
  <c r="E132" i="3"/>
  <c r="E117" i="3"/>
  <c r="E107" i="3"/>
  <c r="E86" i="3"/>
  <c r="E63" i="3"/>
  <c r="E272" i="3"/>
  <c r="E183" i="3"/>
  <c r="E165" i="3"/>
  <c r="E138" i="3"/>
  <c r="E122" i="3"/>
  <c r="E94" i="3"/>
  <c r="E89" i="3"/>
  <c r="E83" i="3"/>
  <c r="E77" i="3"/>
  <c r="E324" i="3"/>
  <c r="F324" i="3" s="1"/>
  <c r="E185" i="3"/>
  <c r="E177" i="3"/>
  <c r="E144" i="3"/>
  <c r="E136" i="3"/>
  <c r="F136" i="3" s="1"/>
  <c r="E120" i="3"/>
  <c r="E116" i="3"/>
  <c r="E73" i="3"/>
  <c r="F73" i="3" s="1"/>
  <c r="E60" i="3"/>
  <c r="E217" i="3"/>
  <c r="E200" i="3"/>
  <c r="E198" i="3"/>
  <c r="E179" i="3"/>
  <c r="E101" i="3"/>
  <c r="E88" i="3"/>
  <c r="F88" i="3" s="1"/>
  <c r="E66" i="3"/>
  <c r="E62" i="3"/>
  <c r="E40" i="3"/>
  <c r="E8" i="3"/>
  <c r="E12" i="3"/>
  <c r="E16" i="3"/>
  <c r="E20" i="3"/>
  <c r="E24" i="3"/>
  <c r="E28" i="3"/>
  <c r="E32" i="3"/>
  <c r="E37" i="3"/>
  <c r="E42" i="3"/>
  <c r="E46" i="3"/>
  <c r="E50" i="3"/>
  <c r="E54" i="3"/>
  <c r="Q32" i="6"/>
  <c r="Q31" i="6"/>
  <c r="Q30" i="6"/>
  <c r="Q29" i="6"/>
  <c r="Q24" i="6"/>
  <c r="Q23" i="6"/>
  <c r="Q22" i="6"/>
  <c r="Q21" i="6"/>
  <c r="Q20" i="6"/>
  <c r="Q19" i="6"/>
  <c r="Q18" i="6"/>
  <c r="Q17" i="6"/>
  <c r="I88" i="3" l="1"/>
  <c r="J88" i="3" s="1"/>
  <c r="G88" i="3"/>
  <c r="F200" i="3"/>
  <c r="G200" i="3" s="1"/>
  <c r="I200" i="3"/>
  <c r="J200" i="3" s="1"/>
  <c r="F116" i="3"/>
  <c r="G116" i="3" s="1"/>
  <c r="F177" i="3"/>
  <c r="G177" i="3" s="1"/>
  <c r="I177" i="3"/>
  <c r="J177" i="3" s="1"/>
  <c r="F83" i="3"/>
  <c r="G83" i="3" s="1"/>
  <c r="I83" i="3"/>
  <c r="J83" i="3" s="1"/>
  <c r="F138" i="3"/>
  <c r="G138" i="3" s="1"/>
  <c r="I138" i="3"/>
  <c r="J138" i="3" s="1"/>
  <c r="F63" i="3"/>
  <c r="G63" i="3" s="1"/>
  <c r="I63" i="3"/>
  <c r="J63" i="3" s="1"/>
  <c r="F132" i="3"/>
  <c r="G132" i="3" s="1"/>
  <c r="I132" i="3"/>
  <c r="J132" i="3" s="1"/>
  <c r="F161" i="3"/>
  <c r="G161" i="3" s="1"/>
  <c r="F58" i="3"/>
  <c r="G58" i="3" s="1"/>
  <c r="I58" i="3"/>
  <c r="J58" i="3" s="1"/>
  <c r="F75" i="3"/>
  <c r="G75" i="3" s="1"/>
  <c r="F92" i="3"/>
  <c r="G92" i="3" s="1"/>
  <c r="F104" i="3"/>
  <c r="G104" i="3" s="1"/>
  <c r="I104" i="3"/>
  <c r="J104" i="3" s="1"/>
  <c r="F119" i="3"/>
  <c r="G119" i="3" s="1"/>
  <c r="I119" i="3"/>
  <c r="J119" i="3" s="1"/>
  <c r="F142" i="3"/>
  <c r="G142" i="3" s="1"/>
  <c r="I142" i="3"/>
  <c r="J142" i="3" s="1"/>
  <c r="F154" i="3"/>
  <c r="G154" i="3" s="1"/>
  <c r="I154" i="3"/>
  <c r="J154" i="3" s="1"/>
  <c r="F187" i="3"/>
  <c r="G187" i="3" s="1"/>
  <c r="I187" i="3"/>
  <c r="J187" i="3" s="1"/>
  <c r="F233" i="3"/>
  <c r="G233" i="3" s="1"/>
  <c r="F348" i="3"/>
  <c r="G348" i="3" s="1"/>
  <c r="I348" i="3"/>
  <c r="J348" i="3" s="1"/>
  <c r="F64" i="3"/>
  <c r="G64" i="3" s="1"/>
  <c r="I64" i="3"/>
  <c r="J64" i="3" s="1"/>
  <c r="F81" i="3"/>
  <c r="G81" i="3" s="1"/>
  <c r="I81" i="3"/>
  <c r="J81" i="3" s="1"/>
  <c r="F100" i="3"/>
  <c r="G100" i="3" s="1"/>
  <c r="I100" i="3"/>
  <c r="J100" i="3" s="1"/>
  <c r="F115" i="3"/>
  <c r="G115" i="3" s="1"/>
  <c r="F131" i="3"/>
  <c r="G131" i="3" s="1"/>
  <c r="F147" i="3"/>
  <c r="G147" i="3" s="1"/>
  <c r="I147" i="3"/>
  <c r="J147" i="3" s="1"/>
  <c r="F164" i="3"/>
  <c r="G164" i="3" s="1"/>
  <c r="I164" i="3"/>
  <c r="J164" i="3" s="1"/>
  <c r="F252" i="3"/>
  <c r="G252" i="3" s="1"/>
  <c r="I252" i="3"/>
  <c r="J252" i="3" s="1"/>
  <c r="F383" i="3"/>
  <c r="G383" i="3" s="1"/>
  <c r="I383" i="3"/>
  <c r="J383" i="3" s="1"/>
  <c r="F59" i="3"/>
  <c r="G59" i="3" s="1"/>
  <c r="F74" i="3"/>
  <c r="G74" i="3" s="1"/>
  <c r="I74" i="3"/>
  <c r="J74" i="3" s="1"/>
  <c r="F95" i="3"/>
  <c r="G95" i="3" s="1"/>
  <c r="I95" i="3"/>
  <c r="J95" i="3" s="1"/>
  <c r="I108" i="3"/>
  <c r="J108" i="3" s="1"/>
  <c r="G108" i="3"/>
  <c r="F121" i="3"/>
  <c r="G121" i="3" s="1"/>
  <c r="I121" i="3"/>
  <c r="J121" i="3" s="1"/>
  <c r="F133" i="3"/>
  <c r="G133" i="3" s="1"/>
  <c r="F156" i="3"/>
  <c r="G156" i="3" s="1"/>
  <c r="I156" i="3"/>
  <c r="J156" i="3" s="1"/>
  <c r="F163" i="3"/>
  <c r="G163" i="3" s="1"/>
  <c r="I163" i="3"/>
  <c r="J163" i="3" s="1"/>
  <c r="F279" i="3"/>
  <c r="G279" i="3" s="1"/>
  <c r="I169" i="3"/>
  <c r="J169" i="3" s="1"/>
  <c r="G169" i="3"/>
  <c r="I182" i="3"/>
  <c r="J182" i="3" s="1"/>
  <c r="G182" i="3"/>
  <c r="F191" i="3"/>
  <c r="G191" i="3" s="1"/>
  <c r="I191" i="3"/>
  <c r="J191" i="3" s="1"/>
  <c r="F207" i="3"/>
  <c r="G207" i="3" s="1"/>
  <c r="I207" i="3"/>
  <c r="J207" i="3" s="1"/>
  <c r="F218" i="3"/>
  <c r="G218" i="3" s="1"/>
  <c r="I218" i="3"/>
  <c r="J218" i="3" s="1"/>
  <c r="F239" i="3"/>
  <c r="G239" i="3" s="1"/>
  <c r="F246" i="3"/>
  <c r="G246" i="3" s="1"/>
  <c r="I246" i="3"/>
  <c r="J246" i="3" s="1"/>
  <c r="F259" i="3"/>
  <c r="G259" i="3" s="1"/>
  <c r="F314" i="3"/>
  <c r="G314" i="3" s="1"/>
  <c r="F396" i="3"/>
  <c r="G396" i="3" s="1"/>
  <c r="I396" i="3"/>
  <c r="J396" i="3" s="1"/>
  <c r="F195" i="3"/>
  <c r="G195" i="3" s="1"/>
  <c r="I195" i="3"/>
  <c r="J195" i="3" s="1"/>
  <c r="I214" i="3"/>
  <c r="J214" i="3" s="1"/>
  <c r="G214" i="3"/>
  <c r="F231" i="3"/>
  <c r="G231" i="3" s="1"/>
  <c r="I231" i="3"/>
  <c r="J231" i="3" s="1"/>
  <c r="F250" i="3"/>
  <c r="G250" i="3" s="1"/>
  <c r="I250" i="3"/>
  <c r="J250" i="3" s="1"/>
  <c r="F257" i="3"/>
  <c r="G257" i="3" s="1"/>
  <c r="I257" i="3"/>
  <c r="J257" i="3" s="1"/>
  <c r="F281" i="3"/>
  <c r="G281" i="3" s="1"/>
  <c r="F338" i="3"/>
  <c r="G338" i="3" s="1"/>
  <c r="F413" i="3"/>
  <c r="G413" i="3" s="1"/>
  <c r="I413" i="3"/>
  <c r="J413" i="3" s="1"/>
  <c r="F173" i="3"/>
  <c r="G173" i="3" s="1"/>
  <c r="F192" i="3"/>
  <c r="G192" i="3" s="1"/>
  <c r="I192" i="3"/>
  <c r="J192" i="3" s="1"/>
  <c r="F201" i="3"/>
  <c r="G201" i="3" s="1"/>
  <c r="F220" i="3"/>
  <c r="G220" i="3" s="1"/>
  <c r="I220" i="3"/>
  <c r="J220" i="3" s="1"/>
  <c r="F228" i="3"/>
  <c r="G228" i="3" s="1"/>
  <c r="F243" i="3"/>
  <c r="G243" i="3" s="1"/>
  <c r="I243" i="3"/>
  <c r="J243" i="3" s="1"/>
  <c r="I261" i="3"/>
  <c r="J261" i="3" s="1"/>
  <c r="G261" i="3"/>
  <c r="F271" i="3"/>
  <c r="G271" i="3" s="1"/>
  <c r="F310" i="3"/>
  <c r="G310" i="3" s="1"/>
  <c r="I310" i="3"/>
  <c r="J310" i="3" s="1"/>
  <c r="F428" i="3"/>
  <c r="G428" i="3" s="1"/>
  <c r="F276" i="3"/>
  <c r="G276" i="3" s="1"/>
  <c r="I276" i="3"/>
  <c r="J276" i="3" s="1"/>
  <c r="F288" i="3"/>
  <c r="G288" i="3" s="1"/>
  <c r="F305" i="3"/>
  <c r="G305" i="3" s="1"/>
  <c r="I305" i="3"/>
  <c r="J305" i="3" s="1"/>
  <c r="F321" i="3"/>
  <c r="G321" i="3" s="1"/>
  <c r="I321" i="3"/>
  <c r="J321" i="3" s="1"/>
  <c r="F358" i="3"/>
  <c r="G358" i="3" s="1"/>
  <c r="I358" i="3"/>
  <c r="J358" i="3" s="1"/>
  <c r="F369" i="3"/>
  <c r="G369" i="3" s="1"/>
  <c r="F395" i="3"/>
  <c r="G395" i="3" s="1"/>
  <c r="I395" i="3"/>
  <c r="J395" i="3" s="1"/>
  <c r="F412" i="3"/>
  <c r="G412" i="3" s="1"/>
  <c r="F463" i="3"/>
  <c r="G463" i="3" s="1"/>
  <c r="F285" i="3"/>
  <c r="G285" i="3" s="1"/>
  <c r="I285" i="3"/>
  <c r="J285" i="3" s="1"/>
  <c r="F302" i="3"/>
  <c r="G302" i="3" s="1"/>
  <c r="I302" i="3"/>
  <c r="J302" i="3" s="1"/>
  <c r="F323" i="3"/>
  <c r="G323" i="3" s="1"/>
  <c r="F347" i="3"/>
  <c r="G347" i="3" s="1"/>
  <c r="I347" i="3"/>
  <c r="J347" i="3" s="1"/>
  <c r="F364" i="3"/>
  <c r="G364" i="3" s="1"/>
  <c r="I364" i="3"/>
  <c r="J364" i="3" s="1"/>
  <c r="F388" i="3"/>
  <c r="G388" i="3" s="1"/>
  <c r="I388" i="3"/>
  <c r="J388" i="3" s="1"/>
  <c r="F411" i="3"/>
  <c r="G411" i="3" s="1"/>
  <c r="I411" i="3"/>
  <c r="J411" i="3" s="1"/>
  <c r="F447" i="3"/>
  <c r="G447" i="3" s="1"/>
  <c r="I447" i="3"/>
  <c r="J447" i="3" s="1"/>
  <c r="F487" i="3"/>
  <c r="G487" i="3" s="1"/>
  <c r="I487" i="3"/>
  <c r="J487" i="3" s="1"/>
  <c r="F294" i="3"/>
  <c r="G294" i="3" s="1"/>
  <c r="I294" i="3"/>
  <c r="J294" i="3" s="1"/>
  <c r="F303" i="3"/>
  <c r="G303" i="3" s="1"/>
  <c r="I303" i="3"/>
  <c r="J303" i="3" s="1"/>
  <c r="F320" i="3"/>
  <c r="G320" i="3" s="1"/>
  <c r="I320" i="3"/>
  <c r="J320" i="3" s="1"/>
  <c r="F328" i="3"/>
  <c r="G328" i="3" s="1"/>
  <c r="I328" i="3"/>
  <c r="J328" i="3" s="1"/>
  <c r="F334" i="3"/>
  <c r="G334" i="3" s="1"/>
  <c r="I334" i="3"/>
  <c r="J334" i="3" s="1"/>
  <c r="I349" i="3"/>
  <c r="J349" i="3" s="1"/>
  <c r="G349" i="3"/>
  <c r="F360" i="3"/>
  <c r="G360" i="3" s="1"/>
  <c r="I360" i="3"/>
  <c r="J360" i="3" s="1"/>
  <c r="F373" i="3"/>
  <c r="G373" i="3" s="1"/>
  <c r="I373" i="3"/>
  <c r="J373" i="3" s="1"/>
  <c r="F384" i="3"/>
  <c r="G384" i="3" s="1"/>
  <c r="I384" i="3"/>
  <c r="J384" i="3" s="1"/>
  <c r="F408" i="3"/>
  <c r="G408" i="3" s="1"/>
  <c r="F430" i="3"/>
  <c r="G430" i="3" s="1"/>
  <c r="I430" i="3"/>
  <c r="J430" i="3" s="1"/>
  <c r="I480" i="3"/>
  <c r="J480" i="3" s="1"/>
  <c r="G480" i="3"/>
  <c r="F386" i="3"/>
  <c r="G386" i="3" s="1"/>
  <c r="I386" i="3"/>
  <c r="J386" i="3" s="1"/>
  <c r="F405" i="3"/>
  <c r="G405" i="3" s="1"/>
  <c r="I405" i="3"/>
  <c r="J405" i="3" s="1"/>
  <c r="F426" i="3"/>
  <c r="G426" i="3" s="1"/>
  <c r="I426" i="3"/>
  <c r="J426" i="3" s="1"/>
  <c r="F439" i="3"/>
  <c r="G439" i="3" s="1"/>
  <c r="F453" i="3"/>
  <c r="G453" i="3" s="1"/>
  <c r="I453" i="3"/>
  <c r="J453" i="3" s="1"/>
  <c r="F475" i="3"/>
  <c r="G475" i="3" s="1"/>
  <c r="F493" i="3"/>
  <c r="G493" i="3" s="1"/>
  <c r="I493" i="3"/>
  <c r="J493" i="3" s="1"/>
  <c r="F496" i="3"/>
  <c r="G496" i="3" s="1"/>
  <c r="I496" i="3"/>
  <c r="J496" i="3" s="1"/>
  <c r="F416" i="3"/>
  <c r="G416" i="3" s="1"/>
  <c r="I416" i="3"/>
  <c r="J416" i="3" s="1"/>
  <c r="F432" i="3"/>
  <c r="G432" i="3" s="1"/>
  <c r="I432" i="3"/>
  <c r="J432" i="3" s="1"/>
  <c r="F440" i="3"/>
  <c r="G440" i="3" s="1"/>
  <c r="I440" i="3"/>
  <c r="J440" i="3" s="1"/>
  <c r="F465" i="3"/>
  <c r="G465" i="3" s="1"/>
  <c r="F484" i="3"/>
  <c r="G484" i="3" s="1"/>
  <c r="F454" i="3"/>
  <c r="G454" i="3" s="1"/>
  <c r="I454" i="3"/>
  <c r="J454" i="3" s="1"/>
  <c r="F466" i="3"/>
  <c r="G466" i="3" s="1"/>
  <c r="I466" i="3"/>
  <c r="J466" i="3" s="1"/>
  <c r="F483" i="3"/>
  <c r="G483" i="3" s="1"/>
  <c r="I483" i="3"/>
  <c r="J483" i="3" s="1"/>
  <c r="F497" i="3"/>
  <c r="G497" i="3" s="1"/>
  <c r="F101" i="3"/>
  <c r="G101" i="3" s="1"/>
  <c r="I101" i="3"/>
  <c r="J101" i="3" s="1"/>
  <c r="F217" i="3"/>
  <c r="G217" i="3" s="1"/>
  <c r="I217" i="3"/>
  <c r="J217" i="3" s="1"/>
  <c r="F120" i="3"/>
  <c r="G120" i="3" s="1"/>
  <c r="I120" i="3"/>
  <c r="J120" i="3" s="1"/>
  <c r="F185" i="3"/>
  <c r="G185" i="3" s="1"/>
  <c r="F89" i="3"/>
  <c r="G89" i="3" s="1"/>
  <c r="I89" i="3"/>
  <c r="J89" i="3" s="1"/>
  <c r="F165" i="3"/>
  <c r="G165" i="3" s="1"/>
  <c r="F86" i="3"/>
  <c r="G86" i="3" s="1"/>
  <c r="F137" i="3"/>
  <c r="G137" i="3" s="1"/>
  <c r="I137" i="3"/>
  <c r="J137" i="3" s="1"/>
  <c r="F168" i="3"/>
  <c r="G168" i="3" s="1"/>
  <c r="I168" i="3"/>
  <c r="J168" i="3" s="1"/>
  <c r="I65" i="3"/>
  <c r="J65" i="3" s="1"/>
  <c r="G65" i="3"/>
  <c r="F79" i="3"/>
  <c r="G79" i="3" s="1"/>
  <c r="I79" i="3"/>
  <c r="J79" i="3" s="1"/>
  <c r="F93" i="3"/>
  <c r="G93" i="3" s="1"/>
  <c r="I93" i="3"/>
  <c r="J93" i="3" s="1"/>
  <c r="F105" i="3"/>
  <c r="G105" i="3" s="1"/>
  <c r="I105" i="3"/>
  <c r="J105" i="3" s="1"/>
  <c r="F126" i="3"/>
  <c r="G126" i="3" s="1"/>
  <c r="I126" i="3"/>
  <c r="J126" i="3" s="1"/>
  <c r="F146" i="3"/>
  <c r="G146" i="3" s="1"/>
  <c r="F155" i="3"/>
  <c r="G155" i="3" s="1"/>
  <c r="I155" i="3"/>
  <c r="J155" i="3" s="1"/>
  <c r="F190" i="3"/>
  <c r="G190" i="3" s="1"/>
  <c r="I190" i="3"/>
  <c r="J190" i="3" s="1"/>
  <c r="F241" i="3"/>
  <c r="G241" i="3" s="1"/>
  <c r="I389" i="3"/>
  <c r="J389" i="3" s="1"/>
  <c r="G389" i="3"/>
  <c r="F67" i="3"/>
  <c r="G67" i="3" s="1"/>
  <c r="I67" i="3"/>
  <c r="J67" i="3" s="1"/>
  <c r="I84" i="3"/>
  <c r="J84" i="3" s="1"/>
  <c r="G84" i="3"/>
  <c r="F111" i="3"/>
  <c r="G111" i="3" s="1"/>
  <c r="F124" i="3"/>
  <c r="G124" i="3" s="1"/>
  <c r="I124" i="3"/>
  <c r="J124" i="3" s="1"/>
  <c r="F134" i="3"/>
  <c r="G134" i="3" s="1"/>
  <c r="I134" i="3"/>
  <c r="J134" i="3" s="1"/>
  <c r="F151" i="3"/>
  <c r="G151" i="3" s="1"/>
  <c r="I151" i="3"/>
  <c r="J151" i="3" s="1"/>
  <c r="F167" i="3"/>
  <c r="G167" i="3" s="1"/>
  <c r="I167" i="3"/>
  <c r="J167" i="3" s="1"/>
  <c r="F256" i="3"/>
  <c r="G256" i="3" s="1"/>
  <c r="I256" i="3"/>
  <c r="J256" i="3" s="1"/>
  <c r="F398" i="3"/>
  <c r="G398" i="3" s="1"/>
  <c r="I398" i="3"/>
  <c r="J398" i="3" s="1"/>
  <c r="F68" i="3"/>
  <c r="G68" i="3" s="1"/>
  <c r="I68" i="3"/>
  <c r="J68" i="3" s="1"/>
  <c r="F80" i="3"/>
  <c r="G80" i="3" s="1"/>
  <c r="I80" i="3"/>
  <c r="J80" i="3" s="1"/>
  <c r="F99" i="3"/>
  <c r="G99" i="3" s="1"/>
  <c r="I99" i="3"/>
  <c r="J99" i="3" s="1"/>
  <c r="F109" i="3"/>
  <c r="G109" i="3" s="1"/>
  <c r="I109" i="3"/>
  <c r="J109" i="3" s="1"/>
  <c r="F123" i="3"/>
  <c r="G123" i="3" s="1"/>
  <c r="I123" i="3"/>
  <c r="J123" i="3" s="1"/>
  <c r="F139" i="3"/>
  <c r="G139" i="3" s="1"/>
  <c r="I157" i="3"/>
  <c r="J157" i="3" s="1"/>
  <c r="G157" i="3"/>
  <c r="F174" i="3"/>
  <c r="G174" i="3" s="1"/>
  <c r="I174" i="3"/>
  <c r="J174" i="3" s="1"/>
  <c r="I341" i="3"/>
  <c r="J341" i="3" s="1"/>
  <c r="G341" i="3"/>
  <c r="F172" i="3"/>
  <c r="G172" i="3" s="1"/>
  <c r="I172" i="3"/>
  <c r="J172" i="3" s="1"/>
  <c r="F184" i="3"/>
  <c r="G184" i="3" s="1"/>
  <c r="I184" i="3"/>
  <c r="J184" i="3" s="1"/>
  <c r="F196" i="3"/>
  <c r="G196" i="3" s="1"/>
  <c r="F211" i="3"/>
  <c r="G211" i="3" s="1"/>
  <c r="I211" i="3"/>
  <c r="J211" i="3" s="1"/>
  <c r="F219" i="3"/>
  <c r="G219" i="3" s="1"/>
  <c r="I219" i="3"/>
  <c r="J219" i="3" s="1"/>
  <c r="F240" i="3"/>
  <c r="G240" i="3" s="1"/>
  <c r="F247" i="3"/>
  <c r="G247" i="3" s="1"/>
  <c r="I247" i="3"/>
  <c r="J247" i="3" s="1"/>
  <c r="F266" i="3"/>
  <c r="G266" i="3" s="1"/>
  <c r="F319" i="3"/>
  <c r="G319" i="3" s="1"/>
  <c r="I319" i="3"/>
  <c r="J319" i="3" s="1"/>
  <c r="F410" i="3"/>
  <c r="G410" i="3" s="1"/>
  <c r="I410" i="3"/>
  <c r="J410" i="3" s="1"/>
  <c r="F209" i="3"/>
  <c r="G209" i="3" s="1"/>
  <c r="I209" i="3"/>
  <c r="J209" i="3" s="1"/>
  <c r="F225" i="3"/>
  <c r="G225" i="3" s="1"/>
  <c r="I225" i="3"/>
  <c r="J225" i="3" s="1"/>
  <c r="F232" i="3"/>
  <c r="G232" i="3" s="1"/>
  <c r="I232" i="3"/>
  <c r="J232" i="3" s="1"/>
  <c r="F251" i="3"/>
  <c r="G251" i="3" s="1"/>
  <c r="I251" i="3"/>
  <c r="J251" i="3" s="1"/>
  <c r="F263" i="3"/>
  <c r="G263" i="3" s="1"/>
  <c r="I263" i="3"/>
  <c r="J263" i="3" s="1"/>
  <c r="F306" i="3"/>
  <c r="G306" i="3" s="1"/>
  <c r="I342" i="3"/>
  <c r="J342" i="3" s="1"/>
  <c r="G342" i="3"/>
  <c r="F418" i="3"/>
  <c r="G418" i="3" s="1"/>
  <c r="I418" i="3"/>
  <c r="J418" i="3" s="1"/>
  <c r="F175" i="3"/>
  <c r="G175" i="3" s="1"/>
  <c r="I175" i="3"/>
  <c r="J175" i="3" s="1"/>
  <c r="F193" i="3"/>
  <c r="G193" i="3" s="1"/>
  <c r="I193" i="3"/>
  <c r="J193" i="3" s="1"/>
  <c r="F202" i="3"/>
  <c r="G202" i="3" s="1"/>
  <c r="I202" i="3"/>
  <c r="J202" i="3" s="1"/>
  <c r="I221" i="3"/>
  <c r="J221" i="3" s="1"/>
  <c r="G221" i="3"/>
  <c r="F229" i="3"/>
  <c r="G229" i="3" s="1"/>
  <c r="I229" i="3"/>
  <c r="J229" i="3" s="1"/>
  <c r="F249" i="3"/>
  <c r="G249" i="3" s="1"/>
  <c r="I249" i="3"/>
  <c r="J249" i="3" s="1"/>
  <c r="F262" i="3"/>
  <c r="G262" i="3" s="1"/>
  <c r="I262" i="3"/>
  <c r="J262" i="3" s="1"/>
  <c r="F274" i="3"/>
  <c r="G274" i="3" s="1"/>
  <c r="I274" i="3"/>
  <c r="J274" i="3" s="1"/>
  <c r="F318" i="3"/>
  <c r="G318" i="3" s="1"/>
  <c r="I318" i="3"/>
  <c r="J318" i="3" s="1"/>
  <c r="F443" i="3"/>
  <c r="G443" i="3" s="1"/>
  <c r="I443" i="3"/>
  <c r="J443" i="3" s="1"/>
  <c r="I277" i="3"/>
  <c r="J277" i="3" s="1"/>
  <c r="G277" i="3"/>
  <c r="F297" i="3"/>
  <c r="G297" i="3" s="1"/>
  <c r="I297" i="3"/>
  <c r="J297" i="3" s="1"/>
  <c r="F307" i="3"/>
  <c r="G307" i="3" s="1"/>
  <c r="I307" i="3"/>
  <c r="J307" i="3" s="1"/>
  <c r="I326" i="3"/>
  <c r="J326" i="3" s="1"/>
  <c r="G326" i="3"/>
  <c r="F359" i="3"/>
  <c r="G359" i="3" s="1"/>
  <c r="I359" i="3"/>
  <c r="J359" i="3" s="1"/>
  <c r="F372" i="3"/>
  <c r="G372" i="3" s="1"/>
  <c r="I372" i="3"/>
  <c r="J372" i="3" s="1"/>
  <c r="F404" i="3"/>
  <c r="G404" i="3" s="1"/>
  <c r="I404" i="3"/>
  <c r="J404" i="3" s="1"/>
  <c r="F423" i="3"/>
  <c r="G423" i="3" s="1"/>
  <c r="I423" i="3"/>
  <c r="J423" i="3" s="1"/>
  <c r="F473" i="3"/>
  <c r="G473" i="3" s="1"/>
  <c r="F290" i="3"/>
  <c r="G290" i="3" s="1"/>
  <c r="F304" i="3"/>
  <c r="G304" i="3" s="1"/>
  <c r="F336" i="3"/>
  <c r="G336" i="3" s="1"/>
  <c r="I336" i="3"/>
  <c r="J336" i="3" s="1"/>
  <c r="F350" i="3"/>
  <c r="G350" i="3" s="1"/>
  <c r="I350" i="3"/>
  <c r="J350" i="3" s="1"/>
  <c r="F371" i="3"/>
  <c r="G371" i="3" s="1"/>
  <c r="F392" i="3"/>
  <c r="G392" i="3" s="1"/>
  <c r="I392" i="3"/>
  <c r="J392" i="3" s="1"/>
  <c r="F414" i="3"/>
  <c r="G414" i="3" s="1"/>
  <c r="I414" i="3"/>
  <c r="J414" i="3" s="1"/>
  <c r="F455" i="3"/>
  <c r="G455" i="3" s="1"/>
  <c r="I455" i="3"/>
  <c r="J455" i="3" s="1"/>
  <c r="F287" i="3"/>
  <c r="G287" i="3" s="1"/>
  <c r="F296" i="3"/>
  <c r="G296" i="3" s="1"/>
  <c r="I296" i="3"/>
  <c r="J296" i="3" s="1"/>
  <c r="F308" i="3"/>
  <c r="G308" i="3" s="1"/>
  <c r="F322" i="3"/>
  <c r="G322" i="3" s="1"/>
  <c r="I322" i="3"/>
  <c r="J322" i="3" s="1"/>
  <c r="F329" i="3"/>
  <c r="G329" i="3" s="1"/>
  <c r="F339" i="3"/>
  <c r="G339" i="3" s="1"/>
  <c r="I339" i="3"/>
  <c r="J339" i="3" s="1"/>
  <c r="F351" i="3"/>
  <c r="G351" i="3" s="1"/>
  <c r="I351" i="3"/>
  <c r="J351" i="3" s="1"/>
  <c r="F363" i="3"/>
  <c r="G363" i="3" s="1"/>
  <c r="I363" i="3"/>
  <c r="J363" i="3" s="1"/>
  <c r="F376" i="3"/>
  <c r="G376" i="3" s="1"/>
  <c r="I376" i="3"/>
  <c r="J376" i="3" s="1"/>
  <c r="F394" i="3"/>
  <c r="G394" i="3" s="1"/>
  <c r="I394" i="3"/>
  <c r="J394" i="3" s="1"/>
  <c r="F420" i="3"/>
  <c r="G420" i="3" s="1"/>
  <c r="I420" i="3"/>
  <c r="J420" i="3" s="1"/>
  <c r="F451" i="3"/>
  <c r="G451" i="3" s="1"/>
  <c r="I451" i="3"/>
  <c r="J451" i="3" s="1"/>
  <c r="F375" i="3"/>
  <c r="G375" i="3" s="1"/>
  <c r="F387" i="3"/>
  <c r="G387" i="3" s="1"/>
  <c r="I387" i="3"/>
  <c r="J387" i="3" s="1"/>
  <c r="F406" i="3"/>
  <c r="G406" i="3" s="1"/>
  <c r="F429" i="3"/>
  <c r="G429" i="3" s="1"/>
  <c r="I429" i="3"/>
  <c r="J429" i="3" s="1"/>
  <c r="F444" i="3"/>
  <c r="G444" i="3" s="1"/>
  <c r="F460" i="3"/>
  <c r="G460" i="3" s="1"/>
  <c r="I460" i="3"/>
  <c r="J460" i="3" s="1"/>
  <c r="F481" i="3"/>
  <c r="G481" i="3" s="1"/>
  <c r="F494" i="3"/>
  <c r="G494" i="3" s="1"/>
  <c r="I494" i="3"/>
  <c r="J494" i="3" s="1"/>
  <c r="F499" i="3"/>
  <c r="G499" i="3" s="1"/>
  <c r="I499" i="3"/>
  <c r="J499" i="3" s="1"/>
  <c r="F417" i="3"/>
  <c r="G417" i="3" s="1"/>
  <c r="F433" i="3"/>
  <c r="G433" i="3" s="1"/>
  <c r="F441" i="3"/>
  <c r="G441" i="3" s="1"/>
  <c r="F470" i="3"/>
  <c r="G470" i="3" s="1"/>
  <c r="I470" i="3"/>
  <c r="J470" i="3" s="1"/>
  <c r="F489" i="3"/>
  <c r="G489" i="3" s="1"/>
  <c r="I456" i="3"/>
  <c r="J456" i="3" s="1"/>
  <c r="G456" i="3"/>
  <c r="F471" i="3"/>
  <c r="G471" i="3" s="1"/>
  <c r="I471" i="3"/>
  <c r="J471" i="3" s="1"/>
  <c r="I488" i="3"/>
  <c r="J488" i="3" s="1"/>
  <c r="G488" i="3"/>
  <c r="F498" i="3"/>
  <c r="G498" i="3" s="1"/>
  <c r="F62" i="3"/>
  <c r="G62" i="3" s="1"/>
  <c r="I62" i="3"/>
  <c r="J62" i="3" s="1"/>
  <c r="F179" i="3"/>
  <c r="G179" i="3" s="1"/>
  <c r="F60" i="3"/>
  <c r="G60" i="3" s="1"/>
  <c r="I60" i="3"/>
  <c r="J60" i="3" s="1"/>
  <c r="I136" i="3"/>
  <c r="J136" i="3" s="1"/>
  <c r="G136" i="3"/>
  <c r="I324" i="3"/>
  <c r="J324" i="3" s="1"/>
  <c r="G324" i="3"/>
  <c r="F94" i="3"/>
  <c r="G94" i="3" s="1"/>
  <c r="I94" i="3"/>
  <c r="J94" i="3" s="1"/>
  <c r="F183" i="3"/>
  <c r="G183" i="3" s="1"/>
  <c r="I183" i="3"/>
  <c r="J183" i="3" s="1"/>
  <c r="F107" i="3"/>
  <c r="G107" i="3" s="1"/>
  <c r="I107" i="3"/>
  <c r="J107" i="3" s="1"/>
  <c r="F145" i="3"/>
  <c r="G145" i="3" s="1"/>
  <c r="I145" i="3"/>
  <c r="J145" i="3" s="1"/>
  <c r="F282" i="3"/>
  <c r="G282" i="3" s="1"/>
  <c r="F69" i="3"/>
  <c r="G69" i="3" s="1"/>
  <c r="I69" i="3"/>
  <c r="J69" i="3" s="1"/>
  <c r="F82" i="3"/>
  <c r="G82" i="3" s="1"/>
  <c r="I82" i="3"/>
  <c r="J82" i="3" s="1"/>
  <c r="F97" i="3"/>
  <c r="G97" i="3" s="1"/>
  <c r="I97" i="3"/>
  <c r="J97" i="3" s="1"/>
  <c r="F106" i="3"/>
  <c r="G106" i="3" s="1"/>
  <c r="I106" i="3"/>
  <c r="J106" i="3" s="1"/>
  <c r="F130" i="3"/>
  <c r="G130" i="3" s="1"/>
  <c r="F148" i="3"/>
  <c r="G148" i="3" s="1"/>
  <c r="I148" i="3"/>
  <c r="J148" i="3" s="1"/>
  <c r="F160" i="3"/>
  <c r="G160" i="3" s="1"/>
  <c r="I160" i="3"/>
  <c r="J160" i="3" s="1"/>
  <c r="I205" i="3"/>
  <c r="J205" i="3" s="1"/>
  <c r="G205" i="3"/>
  <c r="F280" i="3"/>
  <c r="G280" i="3" s="1"/>
  <c r="I280" i="3"/>
  <c r="J280" i="3" s="1"/>
  <c r="F57" i="3"/>
  <c r="G57" i="3" s="1"/>
  <c r="F76" i="3"/>
  <c r="G76" i="3" s="1"/>
  <c r="I76" i="3"/>
  <c r="J76" i="3" s="1"/>
  <c r="F91" i="3"/>
  <c r="G91" i="3" s="1"/>
  <c r="I91" i="3"/>
  <c r="J91" i="3" s="1"/>
  <c r="F113" i="3"/>
  <c r="G113" i="3" s="1"/>
  <c r="I113" i="3"/>
  <c r="J113" i="3" s="1"/>
  <c r="F125" i="3"/>
  <c r="G125" i="3" s="1"/>
  <c r="F140" i="3"/>
  <c r="G140" i="3" s="1"/>
  <c r="I140" i="3"/>
  <c r="J140" i="3" s="1"/>
  <c r="F152" i="3"/>
  <c r="G152" i="3" s="1"/>
  <c r="I152" i="3"/>
  <c r="J152" i="3" s="1"/>
  <c r="F170" i="3"/>
  <c r="G170" i="3" s="1"/>
  <c r="I170" i="3"/>
  <c r="J170" i="3" s="1"/>
  <c r="F264" i="3"/>
  <c r="G264" i="3" s="1"/>
  <c r="I264" i="3"/>
  <c r="J264" i="3" s="1"/>
  <c r="F468" i="3"/>
  <c r="G468" i="3" s="1"/>
  <c r="I468" i="3"/>
  <c r="J468" i="3" s="1"/>
  <c r="F70" i="3"/>
  <c r="G70" i="3" s="1"/>
  <c r="I70" i="3"/>
  <c r="J70" i="3" s="1"/>
  <c r="F87" i="3"/>
  <c r="G87" i="3" s="1"/>
  <c r="F102" i="3"/>
  <c r="G102" i="3" s="1"/>
  <c r="F110" i="3"/>
  <c r="G110" i="3" s="1"/>
  <c r="I110" i="3"/>
  <c r="J110" i="3" s="1"/>
  <c r="F127" i="3"/>
  <c r="G127" i="3" s="1"/>
  <c r="I127" i="3"/>
  <c r="J127" i="3" s="1"/>
  <c r="F143" i="3"/>
  <c r="G143" i="3" s="1"/>
  <c r="I143" i="3"/>
  <c r="J143" i="3" s="1"/>
  <c r="F158" i="3"/>
  <c r="G158" i="3" s="1"/>
  <c r="I158" i="3"/>
  <c r="J158" i="3" s="1"/>
  <c r="F206" i="3"/>
  <c r="G206" i="3" s="1"/>
  <c r="I206" i="3"/>
  <c r="J206" i="3" s="1"/>
  <c r="F367" i="3"/>
  <c r="G367" i="3" s="1"/>
  <c r="I367" i="3"/>
  <c r="J367" i="3" s="1"/>
  <c r="F176" i="3"/>
  <c r="G176" i="3" s="1"/>
  <c r="I176" i="3"/>
  <c r="J176" i="3" s="1"/>
  <c r="F186" i="3"/>
  <c r="G186" i="3" s="1"/>
  <c r="I186" i="3"/>
  <c r="J186" i="3" s="1"/>
  <c r="F199" i="3"/>
  <c r="G199" i="3" s="1"/>
  <c r="I199" i="3"/>
  <c r="J199" i="3" s="1"/>
  <c r="F215" i="3"/>
  <c r="G215" i="3" s="1"/>
  <c r="I215" i="3"/>
  <c r="J215" i="3" s="1"/>
  <c r="F227" i="3"/>
  <c r="G227" i="3" s="1"/>
  <c r="I227" i="3"/>
  <c r="J227" i="3" s="1"/>
  <c r="F244" i="3"/>
  <c r="G244" i="3" s="1"/>
  <c r="I244" i="3"/>
  <c r="J244" i="3" s="1"/>
  <c r="F248" i="3"/>
  <c r="G248" i="3" s="1"/>
  <c r="F267" i="3"/>
  <c r="G267" i="3" s="1"/>
  <c r="I366" i="3"/>
  <c r="J366" i="3" s="1"/>
  <c r="G366" i="3"/>
  <c r="F478" i="3"/>
  <c r="G478" i="3" s="1"/>
  <c r="F210" i="3"/>
  <c r="G210" i="3" s="1"/>
  <c r="I210" i="3"/>
  <c r="J210" i="3" s="1"/>
  <c r="F226" i="3"/>
  <c r="G226" i="3" s="1"/>
  <c r="I226" i="3"/>
  <c r="J226" i="3" s="1"/>
  <c r="F237" i="3"/>
  <c r="G237" i="3" s="1"/>
  <c r="I237" i="3"/>
  <c r="J237" i="3" s="1"/>
  <c r="I254" i="3"/>
  <c r="J254" i="3" s="1"/>
  <c r="G254" i="3"/>
  <c r="F265" i="3"/>
  <c r="G265" i="3" s="1"/>
  <c r="F312" i="3"/>
  <c r="G312" i="3" s="1"/>
  <c r="I312" i="3"/>
  <c r="J312" i="3" s="1"/>
  <c r="F356" i="3"/>
  <c r="G356" i="3" s="1"/>
  <c r="I356" i="3"/>
  <c r="J356" i="3" s="1"/>
  <c r="F438" i="3"/>
  <c r="G438" i="3" s="1"/>
  <c r="I438" i="3"/>
  <c r="J438" i="3" s="1"/>
  <c r="F178" i="3"/>
  <c r="G178" i="3" s="1"/>
  <c r="I178" i="3"/>
  <c r="J178" i="3" s="1"/>
  <c r="F194" i="3"/>
  <c r="G194" i="3" s="1"/>
  <c r="I194" i="3"/>
  <c r="J194" i="3" s="1"/>
  <c r="F203" i="3"/>
  <c r="G203" i="3" s="1"/>
  <c r="I203" i="3"/>
  <c r="J203" i="3" s="1"/>
  <c r="F223" i="3"/>
  <c r="G223" i="3" s="1"/>
  <c r="F235" i="3"/>
  <c r="G235" i="3" s="1"/>
  <c r="I235" i="3"/>
  <c r="J235" i="3" s="1"/>
  <c r="F253" i="3"/>
  <c r="G253" i="3" s="1"/>
  <c r="I253" i="3"/>
  <c r="J253" i="3" s="1"/>
  <c r="F268" i="3"/>
  <c r="G268" i="3" s="1"/>
  <c r="I268" i="3"/>
  <c r="J268" i="3" s="1"/>
  <c r="F275" i="3"/>
  <c r="G275" i="3" s="1"/>
  <c r="I275" i="3"/>
  <c r="J275" i="3" s="1"/>
  <c r="F337" i="3"/>
  <c r="G337" i="3" s="1"/>
  <c r="I337" i="3"/>
  <c r="J337" i="3" s="1"/>
  <c r="F482" i="3"/>
  <c r="G482" i="3" s="1"/>
  <c r="F278" i="3"/>
  <c r="G278" i="3" s="1"/>
  <c r="I278" i="3"/>
  <c r="J278" i="3" s="1"/>
  <c r="I300" i="3"/>
  <c r="J300" i="3" s="1"/>
  <c r="G300" i="3"/>
  <c r="F315" i="3"/>
  <c r="G315" i="3" s="1"/>
  <c r="I315" i="3"/>
  <c r="J315" i="3" s="1"/>
  <c r="F332" i="3"/>
  <c r="G332" i="3" s="1"/>
  <c r="I332" i="3"/>
  <c r="J332" i="3" s="1"/>
  <c r="F361" i="3"/>
  <c r="G361" i="3" s="1"/>
  <c r="I361" i="3"/>
  <c r="J361" i="3" s="1"/>
  <c r="F379" i="3"/>
  <c r="G379" i="3" s="1"/>
  <c r="I379" i="3"/>
  <c r="J379" i="3" s="1"/>
  <c r="F407" i="3"/>
  <c r="G407" i="3" s="1"/>
  <c r="I407" i="3"/>
  <c r="J407" i="3" s="1"/>
  <c r="F435" i="3"/>
  <c r="G435" i="3" s="1"/>
  <c r="I435" i="3"/>
  <c r="J435" i="3" s="1"/>
  <c r="I485" i="3"/>
  <c r="J485" i="3" s="1"/>
  <c r="G485" i="3"/>
  <c r="F291" i="3"/>
  <c r="G291" i="3" s="1"/>
  <c r="F311" i="3"/>
  <c r="G311" i="3" s="1"/>
  <c r="I311" i="3"/>
  <c r="J311" i="3" s="1"/>
  <c r="F340" i="3"/>
  <c r="G340" i="3" s="1"/>
  <c r="I340" i="3"/>
  <c r="J340" i="3" s="1"/>
  <c r="F355" i="3"/>
  <c r="G355" i="3" s="1"/>
  <c r="I355" i="3"/>
  <c r="J355" i="3" s="1"/>
  <c r="F374" i="3"/>
  <c r="G374" i="3" s="1"/>
  <c r="I374" i="3"/>
  <c r="J374" i="3" s="1"/>
  <c r="F397" i="3"/>
  <c r="G397" i="3" s="1"/>
  <c r="I397" i="3"/>
  <c r="J397" i="3" s="1"/>
  <c r="F425" i="3"/>
  <c r="G425" i="3" s="1"/>
  <c r="F467" i="3"/>
  <c r="G467" i="3" s="1"/>
  <c r="I467" i="3"/>
  <c r="J467" i="3" s="1"/>
  <c r="F289" i="3"/>
  <c r="G289" i="3" s="1"/>
  <c r="I289" i="3"/>
  <c r="J289" i="3" s="1"/>
  <c r="F298" i="3"/>
  <c r="G298" i="3" s="1"/>
  <c r="F309" i="3"/>
  <c r="G309" i="3" s="1"/>
  <c r="F325" i="3"/>
  <c r="G325" i="3" s="1"/>
  <c r="F331" i="3"/>
  <c r="G331" i="3" s="1"/>
  <c r="I331" i="3"/>
  <c r="J331" i="3" s="1"/>
  <c r="F343" i="3"/>
  <c r="G343" i="3" s="1"/>
  <c r="I343" i="3"/>
  <c r="J343" i="3" s="1"/>
  <c r="F353" i="3"/>
  <c r="G353" i="3" s="1"/>
  <c r="F368" i="3"/>
  <c r="G368" i="3" s="1"/>
  <c r="I368" i="3"/>
  <c r="J368" i="3" s="1"/>
  <c r="F380" i="3"/>
  <c r="G380" i="3" s="1"/>
  <c r="F399" i="3"/>
  <c r="G399" i="3" s="1"/>
  <c r="I399" i="3"/>
  <c r="J399" i="3" s="1"/>
  <c r="F422" i="3"/>
  <c r="G422" i="3" s="1"/>
  <c r="I422" i="3"/>
  <c r="J422" i="3" s="1"/>
  <c r="F459" i="3"/>
  <c r="G459" i="3" s="1"/>
  <c r="I459" i="3"/>
  <c r="J459" i="3" s="1"/>
  <c r="F377" i="3"/>
  <c r="G377" i="3" s="1"/>
  <c r="I377" i="3"/>
  <c r="J377" i="3" s="1"/>
  <c r="F400" i="3"/>
  <c r="G400" i="3" s="1"/>
  <c r="I400" i="3"/>
  <c r="J400" i="3" s="1"/>
  <c r="F415" i="3"/>
  <c r="G415" i="3" s="1"/>
  <c r="I415" i="3"/>
  <c r="J415" i="3" s="1"/>
  <c r="F431" i="3"/>
  <c r="G431" i="3" s="1"/>
  <c r="F445" i="3"/>
  <c r="G445" i="3" s="1"/>
  <c r="I445" i="3"/>
  <c r="J445" i="3" s="1"/>
  <c r="F461" i="3"/>
  <c r="G461" i="3" s="1"/>
  <c r="I461" i="3"/>
  <c r="J461" i="3" s="1"/>
  <c r="F486" i="3"/>
  <c r="G486" i="3" s="1"/>
  <c r="F500" i="3"/>
  <c r="G500" i="3" s="1"/>
  <c r="F502" i="3"/>
  <c r="G502" i="3" s="1"/>
  <c r="F419" i="3"/>
  <c r="G419" i="3" s="1"/>
  <c r="I419" i="3"/>
  <c r="J419" i="3" s="1"/>
  <c r="F436" i="3"/>
  <c r="G436" i="3" s="1"/>
  <c r="I436" i="3"/>
  <c r="J436" i="3" s="1"/>
  <c r="F449" i="3"/>
  <c r="G449" i="3" s="1"/>
  <c r="F474" i="3"/>
  <c r="G474" i="3" s="1"/>
  <c r="I474" i="3"/>
  <c r="J474" i="3" s="1"/>
  <c r="F448" i="3"/>
  <c r="G448" i="3" s="1"/>
  <c r="I448" i="3"/>
  <c r="J448" i="3" s="1"/>
  <c r="F458" i="3"/>
  <c r="G458" i="3" s="1"/>
  <c r="I458" i="3"/>
  <c r="J458" i="3" s="1"/>
  <c r="F476" i="3"/>
  <c r="G476" i="3" s="1"/>
  <c r="I476" i="3"/>
  <c r="J476" i="3" s="1"/>
  <c r="F490" i="3"/>
  <c r="G490" i="3" s="1"/>
  <c r="I501" i="3"/>
  <c r="J501" i="3" s="1"/>
  <c r="G501" i="3"/>
  <c r="F66" i="3"/>
  <c r="G66" i="3" s="1"/>
  <c r="I66" i="3"/>
  <c r="J66" i="3" s="1"/>
  <c r="F198" i="3"/>
  <c r="G198" i="3" s="1"/>
  <c r="I198" i="3"/>
  <c r="J198" i="3" s="1"/>
  <c r="I73" i="3"/>
  <c r="J73" i="3" s="1"/>
  <c r="G73" i="3"/>
  <c r="F144" i="3"/>
  <c r="G144" i="3" s="1"/>
  <c r="F77" i="3"/>
  <c r="G77" i="3" s="1"/>
  <c r="I77" i="3"/>
  <c r="J77" i="3" s="1"/>
  <c r="F122" i="3"/>
  <c r="G122" i="3" s="1"/>
  <c r="I122" i="3"/>
  <c r="J122" i="3" s="1"/>
  <c r="F272" i="3"/>
  <c r="G272" i="3" s="1"/>
  <c r="I272" i="3"/>
  <c r="J272" i="3" s="1"/>
  <c r="F117" i="3"/>
  <c r="G117" i="3" s="1"/>
  <c r="F149" i="3"/>
  <c r="G149" i="3" s="1"/>
  <c r="I149" i="3"/>
  <c r="J149" i="3" s="1"/>
  <c r="F55" i="3"/>
  <c r="G55" i="3" s="1"/>
  <c r="I55" i="3"/>
  <c r="J55" i="3" s="1"/>
  <c r="F72" i="3"/>
  <c r="G72" i="3" s="1"/>
  <c r="I72" i="3"/>
  <c r="J72" i="3" s="1"/>
  <c r="F85" i="3"/>
  <c r="G85" i="3" s="1"/>
  <c r="I85" i="3"/>
  <c r="J85" i="3" s="1"/>
  <c r="F98" i="3"/>
  <c r="G98" i="3" s="1"/>
  <c r="I98" i="3"/>
  <c r="J98" i="3" s="1"/>
  <c r="F112" i="3"/>
  <c r="G112" i="3" s="1"/>
  <c r="I112" i="3"/>
  <c r="J112" i="3" s="1"/>
  <c r="F135" i="3"/>
  <c r="G135" i="3" s="1"/>
  <c r="I135" i="3"/>
  <c r="J135" i="3" s="1"/>
  <c r="F153" i="3"/>
  <c r="G153" i="3" s="1"/>
  <c r="I153" i="3"/>
  <c r="J153" i="3" s="1"/>
  <c r="F166" i="3"/>
  <c r="G166" i="3" s="1"/>
  <c r="I166" i="3"/>
  <c r="J166" i="3" s="1"/>
  <c r="F212" i="3"/>
  <c r="G212" i="3" s="1"/>
  <c r="I212" i="3"/>
  <c r="J212" i="3" s="1"/>
  <c r="F345" i="3"/>
  <c r="G345" i="3" s="1"/>
  <c r="F61" i="3"/>
  <c r="G61" i="3" s="1"/>
  <c r="I61" i="3"/>
  <c r="J61" i="3" s="1"/>
  <c r="F78" i="3"/>
  <c r="G78" i="3" s="1"/>
  <c r="I78" i="3"/>
  <c r="J78" i="3" s="1"/>
  <c r="I96" i="3"/>
  <c r="J96" i="3" s="1"/>
  <c r="G96" i="3"/>
  <c r="F114" i="3"/>
  <c r="G114" i="3" s="1"/>
  <c r="I114" i="3"/>
  <c r="J114" i="3" s="1"/>
  <c r="F129" i="3"/>
  <c r="G129" i="3" s="1"/>
  <c r="I129" i="3"/>
  <c r="J129" i="3" s="1"/>
  <c r="F141" i="3"/>
  <c r="G141" i="3" s="1"/>
  <c r="F159" i="3"/>
  <c r="G159" i="3" s="1"/>
  <c r="I159" i="3"/>
  <c r="J159" i="3" s="1"/>
  <c r="F222" i="3"/>
  <c r="G222" i="3" s="1"/>
  <c r="I222" i="3"/>
  <c r="J222" i="3" s="1"/>
  <c r="F335" i="3"/>
  <c r="G335" i="3" s="1"/>
  <c r="I335" i="3"/>
  <c r="J335" i="3" s="1"/>
  <c r="F56" i="3"/>
  <c r="G56" i="3" s="1"/>
  <c r="I56" i="3"/>
  <c r="J56" i="3" s="1"/>
  <c r="F71" i="3"/>
  <c r="G71" i="3" s="1"/>
  <c r="I71" i="3"/>
  <c r="J71" i="3" s="1"/>
  <c r="F90" i="3"/>
  <c r="G90" i="3" s="1"/>
  <c r="I90" i="3"/>
  <c r="J90" i="3" s="1"/>
  <c r="F103" i="3"/>
  <c r="G103" i="3" s="1"/>
  <c r="I103" i="3"/>
  <c r="J103" i="3" s="1"/>
  <c r="F118" i="3"/>
  <c r="G118" i="3" s="1"/>
  <c r="I118" i="3"/>
  <c r="J118" i="3" s="1"/>
  <c r="I128" i="3"/>
  <c r="J128" i="3" s="1"/>
  <c r="G128" i="3"/>
  <c r="F150" i="3"/>
  <c r="G150" i="3" s="1"/>
  <c r="I150" i="3"/>
  <c r="J150" i="3" s="1"/>
  <c r="F162" i="3"/>
  <c r="G162" i="3" s="1"/>
  <c r="I162" i="3"/>
  <c r="J162" i="3" s="1"/>
  <c r="F234" i="3"/>
  <c r="G234" i="3" s="1"/>
  <c r="I234" i="3"/>
  <c r="J234" i="3" s="1"/>
  <c r="F393" i="3"/>
  <c r="G393" i="3" s="1"/>
  <c r="I393" i="3"/>
  <c r="J393" i="3" s="1"/>
  <c r="I181" i="3"/>
  <c r="J181" i="3" s="1"/>
  <c r="G181" i="3"/>
  <c r="I189" i="3"/>
  <c r="J189" i="3" s="1"/>
  <c r="G189" i="3"/>
  <c r="F204" i="3"/>
  <c r="G204" i="3" s="1"/>
  <c r="I204" i="3"/>
  <c r="J204" i="3" s="1"/>
  <c r="F216" i="3"/>
  <c r="G216" i="3" s="1"/>
  <c r="I216" i="3"/>
  <c r="J216" i="3" s="1"/>
  <c r="I236" i="3"/>
  <c r="J236" i="3" s="1"/>
  <c r="G236" i="3"/>
  <c r="I245" i="3"/>
  <c r="J245" i="3" s="1"/>
  <c r="G245" i="3"/>
  <c r="F258" i="3"/>
  <c r="G258" i="3" s="1"/>
  <c r="F292" i="3"/>
  <c r="G292" i="3" s="1"/>
  <c r="I292" i="3"/>
  <c r="J292" i="3" s="1"/>
  <c r="F391" i="3"/>
  <c r="G391" i="3" s="1"/>
  <c r="I391" i="3"/>
  <c r="J391" i="3" s="1"/>
  <c r="F188" i="3"/>
  <c r="G188" i="3" s="1"/>
  <c r="I188" i="3"/>
  <c r="J188" i="3" s="1"/>
  <c r="F213" i="3"/>
  <c r="G213" i="3" s="1"/>
  <c r="I213" i="3"/>
  <c r="J213" i="3" s="1"/>
  <c r="F230" i="3"/>
  <c r="G230" i="3" s="1"/>
  <c r="I230" i="3"/>
  <c r="J230" i="3" s="1"/>
  <c r="F242" i="3"/>
  <c r="G242" i="3" s="1"/>
  <c r="F255" i="3"/>
  <c r="G255" i="3" s="1"/>
  <c r="I255" i="3"/>
  <c r="J255" i="3" s="1"/>
  <c r="I269" i="3"/>
  <c r="J269" i="3" s="1"/>
  <c r="G269" i="3"/>
  <c r="F330" i="3"/>
  <c r="G330" i="3" s="1"/>
  <c r="I330" i="3"/>
  <c r="J330" i="3" s="1"/>
  <c r="F362" i="3"/>
  <c r="G362" i="3" s="1"/>
  <c r="I362" i="3"/>
  <c r="J362" i="3" s="1"/>
  <c r="F171" i="3"/>
  <c r="G171" i="3" s="1"/>
  <c r="I171" i="3"/>
  <c r="J171" i="3" s="1"/>
  <c r="F180" i="3"/>
  <c r="G180" i="3" s="1"/>
  <c r="I180" i="3"/>
  <c r="J180" i="3" s="1"/>
  <c r="F197" i="3"/>
  <c r="G197" i="3" s="1"/>
  <c r="F208" i="3"/>
  <c r="G208" i="3" s="1"/>
  <c r="I208" i="3"/>
  <c r="J208" i="3" s="1"/>
  <c r="F224" i="3"/>
  <c r="G224" i="3" s="1"/>
  <c r="I224" i="3"/>
  <c r="J224" i="3" s="1"/>
  <c r="F238" i="3"/>
  <c r="G238" i="3" s="1"/>
  <c r="I238" i="3"/>
  <c r="J238" i="3" s="1"/>
  <c r="F260" i="3"/>
  <c r="G260" i="3" s="1"/>
  <c r="I260" i="3"/>
  <c r="J260" i="3" s="1"/>
  <c r="F270" i="3"/>
  <c r="G270" i="3" s="1"/>
  <c r="I270" i="3"/>
  <c r="J270" i="3" s="1"/>
  <c r="F283" i="3"/>
  <c r="G283" i="3" s="1"/>
  <c r="F390" i="3"/>
  <c r="G390" i="3" s="1"/>
  <c r="F273" i="3"/>
  <c r="G273" i="3" s="1"/>
  <c r="I273" i="3"/>
  <c r="J273" i="3" s="1"/>
  <c r="I286" i="3"/>
  <c r="J286" i="3" s="1"/>
  <c r="G286" i="3"/>
  <c r="F301" i="3"/>
  <c r="G301" i="3" s="1"/>
  <c r="I301" i="3"/>
  <c r="J301" i="3" s="1"/>
  <c r="I317" i="3"/>
  <c r="J317" i="3" s="1"/>
  <c r="G317" i="3"/>
  <c r="F352" i="3"/>
  <c r="G352" i="3" s="1"/>
  <c r="I352" i="3"/>
  <c r="J352" i="3" s="1"/>
  <c r="I365" i="3"/>
  <c r="J365" i="3" s="1"/>
  <c r="G365" i="3"/>
  <c r="F381" i="3"/>
  <c r="G381" i="3" s="1"/>
  <c r="I381" i="3"/>
  <c r="J381" i="3" s="1"/>
  <c r="F409" i="3"/>
  <c r="G409" i="3" s="1"/>
  <c r="I409" i="3"/>
  <c r="J409" i="3" s="1"/>
  <c r="F452" i="3"/>
  <c r="G452" i="3" s="1"/>
  <c r="F284" i="3"/>
  <c r="G284" i="3" s="1"/>
  <c r="I284" i="3"/>
  <c r="J284" i="3" s="1"/>
  <c r="F295" i="3"/>
  <c r="G295" i="3" s="1"/>
  <c r="I295" i="3"/>
  <c r="J295" i="3" s="1"/>
  <c r="F313" i="3"/>
  <c r="G313" i="3" s="1"/>
  <c r="I313" i="3"/>
  <c r="J313" i="3" s="1"/>
  <c r="F344" i="3"/>
  <c r="G344" i="3" s="1"/>
  <c r="F357" i="3"/>
  <c r="G357" i="3" s="1"/>
  <c r="I357" i="3"/>
  <c r="J357" i="3" s="1"/>
  <c r="F385" i="3"/>
  <c r="G385" i="3" s="1"/>
  <c r="F403" i="3"/>
  <c r="G403" i="3" s="1"/>
  <c r="I403" i="3"/>
  <c r="J403" i="3" s="1"/>
  <c r="F442" i="3"/>
  <c r="G442" i="3" s="1"/>
  <c r="I442" i="3"/>
  <c r="J442" i="3" s="1"/>
  <c r="F469" i="3"/>
  <c r="G469" i="3" s="1"/>
  <c r="I469" i="3"/>
  <c r="J469" i="3" s="1"/>
  <c r="I293" i="3"/>
  <c r="J293" i="3" s="1"/>
  <c r="G293" i="3"/>
  <c r="F299" i="3"/>
  <c r="G299" i="3" s="1"/>
  <c r="F316" i="3"/>
  <c r="G316" i="3" s="1"/>
  <c r="F327" i="3"/>
  <c r="G327" i="3" s="1"/>
  <c r="I327" i="3"/>
  <c r="J327" i="3" s="1"/>
  <c r="F333" i="3"/>
  <c r="G333" i="3" s="1"/>
  <c r="F346" i="3"/>
  <c r="G346" i="3" s="1"/>
  <c r="I346" i="3"/>
  <c r="J346" i="3" s="1"/>
  <c r="F354" i="3"/>
  <c r="G354" i="3" s="1"/>
  <c r="I354" i="3"/>
  <c r="J354" i="3" s="1"/>
  <c r="F370" i="3"/>
  <c r="G370" i="3" s="1"/>
  <c r="I370" i="3"/>
  <c r="J370" i="3" s="1"/>
  <c r="I382" i="3"/>
  <c r="J382" i="3" s="1"/>
  <c r="G382" i="3"/>
  <c r="F402" i="3"/>
  <c r="G402" i="3" s="1"/>
  <c r="I402" i="3"/>
  <c r="J402" i="3" s="1"/>
  <c r="F424" i="3"/>
  <c r="G424" i="3" s="1"/>
  <c r="I424" i="3"/>
  <c r="J424" i="3" s="1"/>
  <c r="I472" i="3"/>
  <c r="J472" i="3" s="1"/>
  <c r="G472" i="3"/>
  <c r="F378" i="3"/>
  <c r="G378" i="3" s="1"/>
  <c r="I378" i="3"/>
  <c r="J378" i="3" s="1"/>
  <c r="F401" i="3"/>
  <c r="G401" i="3" s="1"/>
  <c r="F421" i="3"/>
  <c r="G421" i="3" s="1"/>
  <c r="I421" i="3"/>
  <c r="J421" i="3" s="1"/>
  <c r="F434" i="3"/>
  <c r="G434" i="3" s="1"/>
  <c r="I434" i="3"/>
  <c r="J434" i="3" s="1"/>
  <c r="F446" i="3"/>
  <c r="G446" i="3" s="1"/>
  <c r="F462" i="3"/>
  <c r="G462" i="3" s="1"/>
  <c r="F492" i="3"/>
  <c r="G492" i="3" s="1"/>
  <c r="F491" i="3"/>
  <c r="G491" i="3" s="1"/>
  <c r="I491" i="3"/>
  <c r="J491" i="3" s="1"/>
  <c r="F504" i="3"/>
  <c r="G504" i="3" s="1"/>
  <c r="I504" i="3"/>
  <c r="J504" i="3" s="1"/>
  <c r="F427" i="3"/>
  <c r="G427" i="3" s="1"/>
  <c r="I427" i="3"/>
  <c r="J427" i="3" s="1"/>
  <c r="F437" i="3"/>
  <c r="G437" i="3" s="1"/>
  <c r="I437" i="3"/>
  <c r="J437" i="3" s="1"/>
  <c r="F457" i="3"/>
  <c r="G457" i="3" s="1"/>
  <c r="F477" i="3"/>
  <c r="G477" i="3" s="1"/>
  <c r="I477" i="3"/>
  <c r="J477" i="3" s="1"/>
  <c r="F450" i="3"/>
  <c r="G450" i="3" s="1"/>
  <c r="I450" i="3"/>
  <c r="J450" i="3" s="1"/>
  <c r="I464" i="3"/>
  <c r="J464" i="3" s="1"/>
  <c r="G464" i="3"/>
  <c r="F479" i="3"/>
  <c r="G479" i="3" s="1"/>
  <c r="I479" i="3"/>
  <c r="J479" i="3" s="1"/>
  <c r="F495" i="3"/>
  <c r="G495" i="3" s="1"/>
  <c r="I495" i="3"/>
  <c r="J495" i="3" s="1"/>
  <c r="F503" i="3"/>
  <c r="G503" i="3" s="1"/>
  <c r="I503" i="3"/>
  <c r="J503" i="3" s="1"/>
  <c r="M37" i="1"/>
  <c r="N16" i="6"/>
  <c r="O16" i="6" s="1"/>
  <c r="P16" i="6" s="1"/>
  <c r="P34" i="6"/>
  <c r="O34" i="6"/>
  <c r="N34" i="6"/>
  <c r="M34" i="6"/>
  <c r="Q34" i="6" s="1"/>
  <c r="M28" i="6"/>
  <c r="E5" i="6"/>
  <c r="N19" i="1"/>
  <c r="O19" i="1" s="1"/>
  <c r="P19" i="1" s="1"/>
  <c r="Q19" i="1" s="1"/>
  <c r="I457" i="3" l="1"/>
  <c r="J457" i="3" s="1"/>
  <c r="I462" i="3"/>
  <c r="J462" i="3" s="1"/>
  <c r="I401" i="3"/>
  <c r="J401" i="3" s="1"/>
  <c r="I299" i="3"/>
  <c r="J299" i="3" s="1"/>
  <c r="I390" i="3"/>
  <c r="J390" i="3" s="1"/>
  <c r="I242" i="3"/>
  <c r="J242" i="3" s="1"/>
  <c r="I258" i="3"/>
  <c r="J258" i="3" s="1"/>
  <c r="I141" i="3"/>
  <c r="J141" i="3" s="1"/>
  <c r="I345" i="3"/>
  <c r="J345" i="3" s="1"/>
  <c r="I490" i="3"/>
  <c r="J490" i="3" s="1"/>
  <c r="I502" i="3"/>
  <c r="J502" i="3" s="1"/>
  <c r="I486" i="3"/>
  <c r="J486" i="3" s="1"/>
  <c r="I380" i="3"/>
  <c r="J380" i="3" s="1"/>
  <c r="I353" i="3"/>
  <c r="J353" i="3" s="1"/>
  <c r="I309" i="3"/>
  <c r="J309" i="3" s="1"/>
  <c r="I425" i="3"/>
  <c r="J425" i="3" s="1"/>
  <c r="I291" i="3"/>
  <c r="J291" i="3" s="1"/>
  <c r="I482" i="3"/>
  <c r="J482" i="3" s="1"/>
  <c r="I223" i="3"/>
  <c r="J223" i="3" s="1"/>
  <c r="I478" i="3"/>
  <c r="J478" i="3" s="1"/>
  <c r="I267" i="3"/>
  <c r="J267" i="3" s="1"/>
  <c r="I102" i="3"/>
  <c r="J102" i="3" s="1"/>
  <c r="I125" i="3"/>
  <c r="J125" i="3" s="1"/>
  <c r="I57" i="3"/>
  <c r="J57" i="3" s="1"/>
  <c r="I282" i="3"/>
  <c r="J282" i="3" s="1"/>
  <c r="I179" i="3"/>
  <c r="J179" i="3" s="1"/>
  <c r="I498" i="3"/>
  <c r="J498" i="3" s="1"/>
  <c r="I489" i="3"/>
  <c r="J489" i="3" s="1"/>
  <c r="I441" i="3"/>
  <c r="J441" i="3" s="1"/>
  <c r="I417" i="3"/>
  <c r="J417" i="3" s="1"/>
  <c r="I304" i="3"/>
  <c r="J304" i="3" s="1"/>
  <c r="I473" i="3"/>
  <c r="J473" i="3" s="1"/>
  <c r="I196" i="3"/>
  <c r="J196" i="3" s="1"/>
  <c r="I139" i="3"/>
  <c r="J139" i="3" s="1"/>
  <c r="I111" i="3"/>
  <c r="J111" i="3" s="1"/>
  <c r="I241" i="3"/>
  <c r="J241" i="3" s="1"/>
  <c r="I165" i="3"/>
  <c r="J165" i="3" s="1"/>
  <c r="I185" i="3"/>
  <c r="J185" i="3" s="1"/>
  <c r="I497" i="3"/>
  <c r="J497" i="3" s="1"/>
  <c r="I484" i="3"/>
  <c r="J484" i="3" s="1"/>
  <c r="I463" i="3"/>
  <c r="J463" i="3" s="1"/>
  <c r="I228" i="3"/>
  <c r="J228" i="3" s="1"/>
  <c r="I201" i="3"/>
  <c r="J201" i="3" s="1"/>
  <c r="I173" i="3"/>
  <c r="J173" i="3" s="1"/>
  <c r="I338" i="3"/>
  <c r="J338" i="3" s="1"/>
  <c r="I314" i="3"/>
  <c r="J314" i="3" s="1"/>
  <c r="I133" i="3"/>
  <c r="J133" i="3" s="1"/>
  <c r="I131" i="3"/>
  <c r="J131" i="3" s="1"/>
  <c r="I233" i="3"/>
  <c r="J233" i="3" s="1"/>
  <c r="I92" i="3"/>
  <c r="J92" i="3" s="1"/>
  <c r="I492" i="3"/>
  <c r="J492" i="3" s="1"/>
  <c r="I446" i="3"/>
  <c r="J446" i="3" s="1"/>
  <c r="I333" i="3"/>
  <c r="J333" i="3" s="1"/>
  <c r="I316" i="3"/>
  <c r="J316" i="3" s="1"/>
  <c r="I385" i="3"/>
  <c r="J385" i="3" s="1"/>
  <c r="I344" i="3"/>
  <c r="J344" i="3" s="1"/>
  <c r="I452" i="3"/>
  <c r="J452" i="3" s="1"/>
  <c r="I283" i="3"/>
  <c r="J283" i="3" s="1"/>
  <c r="I197" i="3"/>
  <c r="J197" i="3" s="1"/>
  <c r="I117" i="3"/>
  <c r="J117" i="3" s="1"/>
  <c r="I144" i="3"/>
  <c r="J144" i="3" s="1"/>
  <c r="I449" i="3"/>
  <c r="J449" i="3" s="1"/>
  <c r="I500" i="3"/>
  <c r="J500" i="3" s="1"/>
  <c r="I431" i="3"/>
  <c r="J431" i="3" s="1"/>
  <c r="I325" i="3"/>
  <c r="J325" i="3" s="1"/>
  <c r="I298" i="3"/>
  <c r="J298" i="3" s="1"/>
  <c r="I265" i="3"/>
  <c r="J265" i="3" s="1"/>
  <c r="I248" i="3"/>
  <c r="J248" i="3" s="1"/>
  <c r="I87" i="3"/>
  <c r="J87" i="3" s="1"/>
  <c r="I130" i="3"/>
  <c r="J130" i="3" s="1"/>
  <c r="I433" i="3"/>
  <c r="J433" i="3" s="1"/>
  <c r="I481" i="3"/>
  <c r="J481" i="3" s="1"/>
  <c r="I444" i="3"/>
  <c r="J444" i="3" s="1"/>
  <c r="I406" i="3"/>
  <c r="J406" i="3" s="1"/>
  <c r="I375" i="3"/>
  <c r="J375" i="3" s="1"/>
  <c r="I329" i="3"/>
  <c r="J329" i="3" s="1"/>
  <c r="I308" i="3"/>
  <c r="J308" i="3" s="1"/>
  <c r="I287" i="3"/>
  <c r="J287" i="3" s="1"/>
  <c r="I371" i="3"/>
  <c r="J371" i="3" s="1"/>
  <c r="I290" i="3"/>
  <c r="J290" i="3" s="1"/>
  <c r="I306" i="3"/>
  <c r="J306" i="3" s="1"/>
  <c r="I266" i="3"/>
  <c r="J266" i="3" s="1"/>
  <c r="I240" i="3"/>
  <c r="J240" i="3" s="1"/>
  <c r="I146" i="3"/>
  <c r="J146" i="3" s="1"/>
  <c r="I86" i="3"/>
  <c r="J86" i="3" s="1"/>
  <c r="I465" i="3"/>
  <c r="J465" i="3" s="1"/>
  <c r="I475" i="3"/>
  <c r="J475" i="3" s="1"/>
  <c r="I439" i="3"/>
  <c r="J439" i="3" s="1"/>
  <c r="I408" i="3"/>
  <c r="J408" i="3" s="1"/>
  <c r="I323" i="3"/>
  <c r="J323" i="3" s="1"/>
  <c r="I412" i="3"/>
  <c r="J412" i="3" s="1"/>
  <c r="I369" i="3"/>
  <c r="J369" i="3" s="1"/>
  <c r="I288" i="3"/>
  <c r="J288" i="3" s="1"/>
  <c r="I428" i="3"/>
  <c r="J428" i="3" s="1"/>
  <c r="I271" i="3"/>
  <c r="J271" i="3" s="1"/>
  <c r="I281" i="3"/>
  <c r="J281" i="3" s="1"/>
  <c r="I259" i="3"/>
  <c r="J259" i="3" s="1"/>
  <c r="I239" i="3"/>
  <c r="J239" i="3" s="1"/>
  <c r="I279" i="3"/>
  <c r="J279" i="3" s="1"/>
  <c r="I59" i="3"/>
  <c r="J59" i="3" s="1"/>
  <c r="I115" i="3"/>
  <c r="J115" i="3" s="1"/>
  <c r="I75" i="3"/>
  <c r="J75" i="3" s="1"/>
  <c r="I161" i="3"/>
  <c r="J161" i="3" s="1"/>
  <c r="I116" i="3"/>
  <c r="J116" i="3" s="1"/>
  <c r="R19" i="1"/>
  <c r="S19" i="1" s="1"/>
  <c r="T19" i="1" s="1"/>
  <c r="U19" i="1" s="1"/>
  <c r="V19" i="1" s="1"/>
  <c r="W19" i="1" s="1"/>
  <c r="X19" i="1" s="1"/>
  <c r="Q37" i="6"/>
  <c r="F44" i="2"/>
  <c r="G44" i="2"/>
  <c r="H44" i="2"/>
  <c r="I44" i="2"/>
  <c r="J44" i="2"/>
  <c r="K44" i="2"/>
  <c r="L44" i="2"/>
  <c r="M44" i="2"/>
  <c r="N28" i="6" l="1"/>
  <c r="K54" i="4" l="1"/>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K19" i="4"/>
  <c r="K18" i="4"/>
  <c r="K17" i="4"/>
  <c r="K16" i="4"/>
  <c r="K15" i="4"/>
  <c r="K14" i="4"/>
  <c r="K13" i="4"/>
  <c r="K12" i="4"/>
  <c r="K11" i="4"/>
  <c r="K10" i="4"/>
  <c r="K9" i="4"/>
  <c r="K8" i="4"/>
  <c r="K7" i="4"/>
  <c r="K6" i="4"/>
  <c r="K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8" i="4"/>
  <c r="J17" i="4"/>
  <c r="J16" i="4"/>
  <c r="J15" i="4"/>
  <c r="J14" i="4"/>
  <c r="J13" i="4"/>
  <c r="J12" i="4"/>
  <c r="J11" i="4"/>
  <c r="J10" i="4"/>
  <c r="J9" i="4"/>
  <c r="J8" i="4"/>
  <c r="J7" i="4"/>
  <c r="J6" i="4"/>
  <c r="L6" i="4" s="1"/>
  <c r="J5" i="4"/>
  <c r="J506" i="4" s="1"/>
  <c r="F5" i="3"/>
  <c r="I5" i="3" s="1"/>
  <c r="J5" i="3" s="1"/>
  <c r="F54" i="3"/>
  <c r="F49" i="3"/>
  <c r="F46" i="3"/>
  <c r="F41" i="3"/>
  <c r="F38" i="3"/>
  <c r="F33" i="3"/>
  <c r="F30" i="3"/>
  <c r="F25" i="3"/>
  <c r="F22" i="3"/>
  <c r="I22" i="3" s="1"/>
  <c r="F17" i="3"/>
  <c r="F14" i="3"/>
  <c r="I14" i="3" s="1"/>
  <c r="F9" i="3"/>
  <c r="F6" i="3"/>
  <c r="I6" i="3" s="1"/>
  <c r="F53" i="3"/>
  <c r="F52" i="3"/>
  <c r="F51" i="3"/>
  <c r="F50" i="3"/>
  <c r="F48" i="3"/>
  <c r="F47" i="3"/>
  <c r="F45" i="3"/>
  <c r="F44" i="3"/>
  <c r="F43" i="3"/>
  <c r="F42" i="3"/>
  <c r="F40" i="3"/>
  <c r="F39" i="3"/>
  <c r="F37" i="3"/>
  <c r="F36" i="3"/>
  <c r="F35" i="3"/>
  <c r="F34" i="3"/>
  <c r="F32" i="3"/>
  <c r="F31" i="3"/>
  <c r="F29" i="3"/>
  <c r="F28" i="3"/>
  <c r="F27" i="3"/>
  <c r="F26" i="3"/>
  <c r="F24" i="3"/>
  <c r="I24" i="3" s="1"/>
  <c r="F23" i="3"/>
  <c r="I23" i="3" s="1"/>
  <c r="F21" i="3"/>
  <c r="I21" i="3" s="1"/>
  <c r="F20" i="3"/>
  <c r="I20" i="3" s="1"/>
  <c r="F19" i="3"/>
  <c r="I19" i="3" s="1"/>
  <c r="F18" i="3"/>
  <c r="F16" i="3"/>
  <c r="I16" i="3" s="1"/>
  <c r="F15" i="3"/>
  <c r="I15" i="3" s="1"/>
  <c r="F13" i="3"/>
  <c r="I13" i="3" s="1"/>
  <c r="F12" i="3"/>
  <c r="I12" i="3" s="1"/>
  <c r="F11" i="3"/>
  <c r="I11" i="3" s="1"/>
  <c r="F10" i="3"/>
  <c r="F8" i="3"/>
  <c r="I8" i="3" s="1"/>
  <c r="F7" i="3"/>
  <c r="I7" i="3" s="1"/>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J8" i="3" s="1"/>
  <c r="D7" i="3"/>
  <c r="D6" i="3"/>
  <c r="K506" i="4" l="1"/>
  <c r="J19" i="3"/>
  <c r="L22" i="4"/>
  <c r="L20" i="4"/>
  <c r="L14" i="4"/>
  <c r="L30" i="4"/>
  <c r="L38" i="4"/>
  <c r="L46" i="4"/>
  <c r="L54" i="4"/>
  <c r="L9" i="4"/>
  <c r="L17" i="4"/>
  <c r="L25" i="4"/>
  <c r="L33" i="4"/>
  <c r="L41" i="4"/>
  <c r="L49" i="4"/>
  <c r="L12" i="4"/>
  <c r="L28" i="4"/>
  <c r="L36" i="4"/>
  <c r="L44" i="4"/>
  <c r="L52" i="4"/>
  <c r="J14" i="3"/>
  <c r="J11" i="3"/>
  <c r="J13" i="3"/>
  <c r="J21" i="3"/>
  <c r="J16" i="3"/>
  <c r="J24" i="3"/>
  <c r="J23" i="3"/>
  <c r="J7" i="3"/>
  <c r="J15" i="3"/>
  <c r="J6" i="3"/>
  <c r="J506" i="3" s="1"/>
  <c r="J22" i="3"/>
  <c r="J12" i="3"/>
  <c r="J20" i="3"/>
  <c r="G49" i="3"/>
  <c r="I49" i="3"/>
  <c r="J49" i="3" s="1"/>
  <c r="G17" i="3"/>
  <c r="I17" i="3"/>
  <c r="J17" i="3" s="1"/>
  <c r="G41" i="3"/>
  <c r="I41" i="3"/>
  <c r="J41" i="3" s="1"/>
  <c r="G18" i="3"/>
  <c r="I18" i="3"/>
  <c r="J18" i="3" s="1"/>
  <c r="G42" i="3"/>
  <c r="I42" i="3"/>
  <c r="J42" i="3" s="1"/>
  <c r="I35" i="3"/>
  <c r="J35" i="3" s="1"/>
  <c r="I51" i="3"/>
  <c r="J51" i="3" s="1"/>
  <c r="I28" i="3"/>
  <c r="J28" i="3" s="1"/>
  <c r="I36" i="3"/>
  <c r="J36" i="3" s="1"/>
  <c r="I44" i="3"/>
  <c r="J44" i="3" s="1"/>
  <c r="I52" i="3"/>
  <c r="J52" i="3" s="1"/>
  <c r="G33" i="3"/>
  <c r="I33" i="3"/>
  <c r="J33" i="3" s="1"/>
  <c r="G10" i="3"/>
  <c r="I10" i="3"/>
  <c r="J10" i="3" s="1"/>
  <c r="G50" i="3"/>
  <c r="I50" i="3"/>
  <c r="J50" i="3" s="1"/>
  <c r="I43" i="3"/>
  <c r="J43" i="3" s="1"/>
  <c r="I29" i="3"/>
  <c r="J29" i="3" s="1"/>
  <c r="I37" i="3"/>
  <c r="J37" i="3" s="1"/>
  <c r="I45" i="3"/>
  <c r="J45" i="3" s="1"/>
  <c r="I53" i="3"/>
  <c r="J53" i="3" s="1"/>
  <c r="G26" i="3"/>
  <c r="I26" i="3"/>
  <c r="J26" i="3" s="1"/>
  <c r="I27" i="3"/>
  <c r="J27" i="3" s="1"/>
  <c r="I30" i="3"/>
  <c r="J30" i="3" s="1"/>
  <c r="I38" i="3"/>
  <c r="J38" i="3" s="1"/>
  <c r="I46" i="3"/>
  <c r="J46" i="3" s="1"/>
  <c r="I54" i="3"/>
  <c r="J54" i="3" s="1"/>
  <c r="G9" i="3"/>
  <c r="I9" i="3"/>
  <c r="J9" i="3" s="1"/>
  <c r="G25" i="3"/>
  <c r="I25" i="3"/>
  <c r="J25" i="3" s="1"/>
  <c r="G34" i="3"/>
  <c r="I34" i="3"/>
  <c r="J34" i="3" s="1"/>
  <c r="I31" i="3"/>
  <c r="J31" i="3" s="1"/>
  <c r="I39" i="3"/>
  <c r="J39" i="3" s="1"/>
  <c r="I47" i="3"/>
  <c r="J47" i="3" s="1"/>
  <c r="G19" i="3"/>
  <c r="I32" i="3"/>
  <c r="J32" i="3" s="1"/>
  <c r="I40" i="3"/>
  <c r="J40" i="3" s="1"/>
  <c r="I48" i="3"/>
  <c r="J48" i="3" s="1"/>
  <c r="G11" i="3"/>
  <c r="G27" i="3"/>
  <c r="G35" i="3"/>
  <c r="G51" i="3"/>
  <c r="G5" i="3"/>
  <c r="L7" i="4"/>
  <c r="L15" i="4"/>
  <c r="L23" i="4"/>
  <c r="L31" i="4"/>
  <c r="L39" i="4"/>
  <c r="L47" i="4"/>
  <c r="L8" i="4"/>
  <c r="L16" i="4"/>
  <c r="L24" i="4"/>
  <c r="L32" i="4"/>
  <c r="L40" i="4"/>
  <c r="L48" i="4"/>
  <c r="L11" i="4"/>
  <c r="L19" i="4"/>
  <c r="L27" i="4"/>
  <c r="L35" i="4"/>
  <c r="L43" i="4"/>
  <c r="L51" i="4"/>
  <c r="L10" i="4"/>
  <c r="L18" i="4"/>
  <c r="L26" i="4"/>
  <c r="L34" i="4"/>
  <c r="L42" i="4"/>
  <c r="L50" i="4"/>
  <c r="L13" i="4"/>
  <c r="L21" i="4"/>
  <c r="L29" i="4"/>
  <c r="L37" i="4"/>
  <c r="L45" i="4"/>
  <c r="L53" i="4"/>
  <c r="L5" i="4"/>
  <c r="G43" i="3"/>
  <c r="G12" i="3"/>
  <c r="G20" i="3"/>
  <c r="G28" i="3"/>
  <c r="G36" i="3"/>
  <c r="G44" i="3"/>
  <c r="G52" i="3"/>
  <c r="G13" i="3"/>
  <c r="G21" i="3"/>
  <c r="G29" i="3"/>
  <c r="G37" i="3"/>
  <c r="G45" i="3"/>
  <c r="G53" i="3"/>
  <c r="G6" i="3"/>
  <c r="G14" i="3"/>
  <c r="G22" i="3"/>
  <c r="G30" i="3"/>
  <c r="G38" i="3"/>
  <c r="G46" i="3"/>
  <c r="G54" i="3"/>
  <c r="G7" i="3"/>
  <c r="G15" i="3"/>
  <c r="G23" i="3"/>
  <c r="G31" i="3"/>
  <c r="G39" i="3"/>
  <c r="G47" i="3"/>
  <c r="G8" i="3"/>
  <c r="G16" i="3"/>
  <c r="G24" i="3"/>
  <c r="G32" i="3"/>
  <c r="G40" i="3"/>
  <c r="G48" i="3"/>
  <c r="L506" i="4" l="1"/>
  <c r="F84" i="2"/>
  <c r="D108" i="2" s="1"/>
  <c r="D508" i="4"/>
  <c r="D509" i="4" s="1"/>
  <c r="D511" i="4" s="1"/>
  <c r="Y42" i="1" s="1"/>
  <c r="E5" i="1" l="1"/>
  <c r="N64" i="2" l="1"/>
  <c r="G68" i="2" s="1"/>
  <c r="N31" i="2"/>
  <c r="N32" i="2"/>
  <c r="N33" i="2"/>
  <c r="N35" i="2"/>
  <c r="N36" i="2"/>
  <c r="N37" i="2"/>
  <c r="N40" i="2"/>
  <c r="N41" i="2"/>
  <c r="N42" i="2"/>
  <c r="N43" i="2"/>
  <c r="M48" i="2"/>
  <c r="L48" i="2"/>
  <c r="K48" i="2"/>
  <c r="J48" i="2"/>
  <c r="I48" i="2"/>
  <c r="H48" i="2"/>
  <c r="G48" i="2"/>
  <c r="N47" i="2"/>
  <c r="N46" i="2"/>
  <c r="N45" i="2"/>
  <c r="D4" i="2"/>
  <c r="A4" i="2"/>
  <c r="F30" i="2" l="1"/>
  <c r="G30" i="2" s="1"/>
  <c r="H30" i="2" s="1"/>
  <c r="G67" i="2"/>
  <c r="G70" i="2" s="1"/>
  <c r="N44" i="2"/>
  <c r="F48" i="2"/>
  <c r="N48" i="2" s="1"/>
  <c r="N49" i="2" s="1"/>
  <c r="D5" i="2"/>
  <c r="I30" i="2" l="1"/>
  <c r="H63" i="2"/>
  <c r="F63" i="2"/>
  <c r="G63" i="2"/>
  <c r="P28" i="6"/>
  <c r="O28" i="6"/>
  <c r="G72" i="2"/>
  <c r="D107" i="2" s="1"/>
  <c r="D110" i="2" s="1"/>
  <c r="D104" i="2"/>
  <c r="I63" i="2" l="1"/>
  <c r="J30" i="2"/>
  <c r="X37" i="1"/>
  <c r="W37" i="1"/>
  <c r="V37" i="1"/>
  <c r="U37" i="1"/>
  <c r="T37" i="1"/>
  <c r="S37" i="1"/>
  <c r="R37" i="1"/>
  <c r="Q37" i="1"/>
  <c r="P37" i="1"/>
  <c r="O37" i="1"/>
  <c r="N37" i="1"/>
  <c r="Y27" i="1"/>
  <c r="Y26" i="1"/>
  <c r="Y25" i="1"/>
  <c r="Y24" i="1"/>
  <c r="Y23" i="1"/>
  <c r="Y22" i="1"/>
  <c r="Y21" i="1"/>
  <c r="Y20" i="1"/>
  <c r="Y35" i="1"/>
  <c r="Y34" i="1"/>
  <c r="Y33" i="1"/>
  <c r="Y32" i="1"/>
  <c r="Y31" i="1"/>
  <c r="K30" i="2" l="1"/>
  <c r="J63" i="2"/>
  <c r="X31" i="1"/>
  <c r="Y37" i="1"/>
  <c r="Y40" i="1" s="1"/>
  <c r="L30" i="2" l="1"/>
  <c r="K63" i="2"/>
  <c r="D7" i="2"/>
  <c r="D102" i="2" s="1"/>
  <c r="L63" i="2" l="1"/>
  <c r="M30" i="2"/>
  <c r="M63" i="2" s="1"/>
  <c r="V31" i="1"/>
  <c r="D112" i="2" l="1"/>
  <c r="D114" i="2" s="1"/>
  <c r="U31" i="1"/>
  <c r="T31" i="1" l="1"/>
  <c r="S31" i="1" l="1"/>
  <c r="R31" i="1" l="1"/>
  <c r="Q31" i="1"/>
  <c r="P31" i="1" l="1"/>
  <c r="O31" i="1" l="1"/>
  <c r="N31" i="1" l="1"/>
  <c r="M31" i="1" l="1"/>
</calcChain>
</file>

<file path=xl/sharedStrings.xml><?xml version="1.0" encoding="utf-8"?>
<sst xmlns="http://schemas.openxmlformats.org/spreadsheetml/2006/main" count="1285" uniqueCount="683">
  <si>
    <t>Paycheck Protection Program</t>
  </si>
  <si>
    <t>Maximum Loan Amount Analysis</t>
  </si>
  <si>
    <t>**For seasonal employers, as determined by the SBA, the time frame is the 12-week period 2/15/19 or 3/1/19 and ending 6/30/19</t>
  </si>
  <si>
    <t>Covered period for this section of the Act is February 15, 2020 through June 30, 2020</t>
  </si>
  <si>
    <t>Sole proprietors eligible</t>
  </si>
  <si>
    <t>Eligible Payroll Costs</t>
  </si>
  <si>
    <t>(aa)(AA)</t>
  </si>
  <si>
    <t>(aa)(BB)</t>
  </si>
  <si>
    <t>(aa)(CC)</t>
  </si>
  <si>
    <t>(aa)(DD)</t>
  </si>
  <si>
    <t>(aa)(EE)</t>
  </si>
  <si>
    <t>(aa)(FF)</t>
  </si>
  <si>
    <t>(aa)(GG)</t>
  </si>
  <si>
    <t>(bb)</t>
  </si>
  <si>
    <t>Adjusted for</t>
  </si>
  <si>
    <t>(aa)</t>
  </si>
  <si>
    <t>(cc)</t>
  </si>
  <si>
    <t>(dd)</t>
  </si>
  <si>
    <t>(ee)</t>
  </si>
  <si>
    <t>Salary, wage, commission, or similar compensation</t>
  </si>
  <si>
    <t>Payment of cash tip or equivalent</t>
  </si>
  <si>
    <t>Payment for vacation, parental, family, medical or sick leave</t>
  </si>
  <si>
    <t>Allowance for dismissal or separation (severance)</t>
  </si>
  <si>
    <t>Payment required for provisions of group health care benefits (premiums)</t>
  </si>
  <si>
    <t>Payment of any retirement benefit</t>
  </si>
  <si>
    <t>Payment of State or local tax assessed on the compensation of employees</t>
  </si>
  <si>
    <t>Interpreted as meaning either a Sole-proprietor on W9 or if a 100%-owned S-Corp, the wages paid to the owner. If this information is not readily available, the 1099 amount paid to an S-Corp may not be sustainable as eligible.</t>
  </si>
  <si>
    <t>Compensation of an individual employee in excess of an annual salary of $100,000, as prorated for the covered period</t>
  </si>
  <si>
    <t>Qualified sick leave wages for which a credit is allowed under section 7001 of the Families First … Act</t>
  </si>
  <si>
    <t>Qualified family leave wages for which a credit is allowed under section 7003 of the Families First … Act</t>
  </si>
  <si>
    <t>Loan Origination Date:</t>
  </si>
  <si>
    <t>Covered Period (8 weeks from loan draw):</t>
  </si>
  <si>
    <t xml:space="preserve">Average </t>
  </si>
  <si>
    <t>Net Monthly Payments for Payroll</t>
  </si>
  <si>
    <t>PPP Multiple</t>
  </si>
  <si>
    <t>Maximum Loan Amount</t>
  </si>
  <si>
    <t>Loan Forgiveness Calculator</t>
  </si>
  <si>
    <t>Max Loan Amount:</t>
  </si>
  <si>
    <t>Ending Date of Covered Period:</t>
  </si>
  <si>
    <t>Maximum Loan Amount:</t>
  </si>
  <si>
    <t>Payroll Costs</t>
  </si>
  <si>
    <t>Payroll Costs:</t>
  </si>
  <si>
    <t>Covered Rent Expense:</t>
  </si>
  <si>
    <t>Covered Utility Expenses:</t>
  </si>
  <si>
    <t xml:space="preserve">Total </t>
  </si>
  <si>
    <t>The CARES Act specifies the "Allowable Uses of Covered Loans, which includes:</t>
  </si>
  <si>
    <t>(I)</t>
  </si>
  <si>
    <t>Payroll Costs (See PPP Max Loan Amount Tab for definition)</t>
  </si>
  <si>
    <t>(II)</t>
  </si>
  <si>
    <t>Costs related to continuation of health care benefits during periods of paid sick, medical or family leave, and insurance premiums</t>
  </si>
  <si>
    <t>(III)</t>
  </si>
  <si>
    <t>Employee salaries, commissions, or similar compensations</t>
  </si>
  <si>
    <t>(IV)</t>
  </si>
  <si>
    <t>Payments of interest on any mortgage obligation (which shall not include any prepayment of or payment of principal on a mortgage obligation</t>
  </si>
  <si>
    <t>(V)</t>
  </si>
  <si>
    <t>Rent (including rent under a lease agreement)</t>
  </si>
  <si>
    <t>(VI)</t>
  </si>
  <si>
    <t>Utilities</t>
  </si>
  <si>
    <t>(VII)</t>
  </si>
  <si>
    <t>Interest on any other debt obligations that were incurred before 2/15/20</t>
  </si>
  <si>
    <t>For determining the amount of forgivable covered uses, the below are enumerated:</t>
  </si>
  <si>
    <t>Section 1: Projected Costs during Covered Period</t>
  </si>
  <si>
    <t>Worthy of note is that only costs "incurred and payments made" during the covered period are eligible for loan forgiveness. While the loan proceeds may be used to pay for allowable uses listed above, those costs that have been incurred outside of the covered period are not eligible for forgiveness according to this subsection.</t>
  </si>
  <si>
    <t xml:space="preserve"> </t>
  </si>
  <si>
    <t>Exclude:</t>
  </si>
  <si>
    <t>Projected Costs during Covered Period</t>
  </si>
  <si>
    <t>(i)</t>
  </si>
  <si>
    <t>average number of full-time equivalent employees (FTEE) per month employed by the eligible recipient during the covered period</t>
  </si>
  <si>
    <t>by (as determined at the election of the borrower)</t>
  </si>
  <si>
    <t>(ii)</t>
  </si>
  <si>
    <t>either</t>
  </si>
  <si>
    <t>average number of FTEEs per month employed by the eligible recipient during the period beginning 2/15/19 through 6/30/19</t>
  </si>
  <si>
    <t>or</t>
  </si>
  <si>
    <t>average number of FTEEs per month employed by the eligible recipient during the period beginning 1/1/20 through 2/29/20</t>
  </si>
  <si>
    <t>FTEEs shall be calculated by the average number of FTEEs for each pay-period falling within a month</t>
  </si>
  <si>
    <r>
      <t xml:space="preserve">The amount forgiven is reduced by (but not increased by) multiplying amount described in subsection (b) </t>
    </r>
    <r>
      <rPr>
        <i/>
        <sz val="9"/>
        <color rgb="FF0070C0"/>
        <rFont val="Arial"/>
        <family val="2"/>
      </rPr>
      <t>[amount eligible for forgiveness from 1106(b)]</t>
    </r>
    <r>
      <rPr>
        <i/>
        <sz val="9"/>
        <color theme="1"/>
        <rFont val="Arial"/>
        <family val="2"/>
      </rPr>
      <t xml:space="preserve"> by the quotient obtained by dividing:</t>
    </r>
  </si>
  <si>
    <t>Section 2: FTEE Reduction Assumptions</t>
  </si>
  <si>
    <t>Avg.</t>
  </si>
  <si>
    <t>Option 1:</t>
  </si>
  <si>
    <t>Option 2:</t>
  </si>
  <si>
    <r>
      <t xml:space="preserve">Average FTEE per month employed during the period beginning </t>
    </r>
    <r>
      <rPr>
        <b/>
        <sz val="10"/>
        <color theme="1"/>
        <rFont val="Arial"/>
        <family val="2"/>
      </rPr>
      <t>1/1/20</t>
    </r>
    <r>
      <rPr>
        <sz val="10"/>
        <color theme="1"/>
        <rFont val="Arial"/>
        <family val="2"/>
      </rPr>
      <t xml:space="preserve"> through </t>
    </r>
    <r>
      <rPr>
        <b/>
        <sz val="10"/>
        <color theme="1"/>
        <rFont val="Arial"/>
        <family val="2"/>
      </rPr>
      <t>2/29/20</t>
    </r>
  </si>
  <si>
    <r>
      <t xml:space="preserve">Average FTEE per month employed during the period beginning </t>
    </r>
    <r>
      <rPr>
        <b/>
        <sz val="10"/>
        <color theme="1"/>
        <rFont val="Arial"/>
        <family val="2"/>
      </rPr>
      <t>2/15/19</t>
    </r>
    <r>
      <rPr>
        <sz val="10"/>
        <color theme="1"/>
        <rFont val="Arial"/>
        <family val="2"/>
      </rPr>
      <t xml:space="preserve"> through </t>
    </r>
    <r>
      <rPr>
        <b/>
        <sz val="10"/>
        <color theme="1"/>
        <rFont val="Arial"/>
        <family val="2"/>
      </rPr>
      <t>6/30/19</t>
    </r>
  </si>
  <si>
    <t># of FTEEs</t>
  </si>
  <si>
    <t>Quotient</t>
  </si>
  <si>
    <t>Step 3: Determine quotient to be used</t>
  </si>
  <si>
    <t>Step 4: Reduction in Amount Forgiven due to reduction in FTEE count</t>
  </si>
  <si>
    <t>Section 3: Salary Reduction Assumptions</t>
  </si>
  <si>
    <t>Compensation of an individual whose principal place of residence is outside of the US</t>
  </si>
  <si>
    <t>Section 4: Rehire Assumptions</t>
  </si>
  <si>
    <t>FTEE Count during Covered Period</t>
  </si>
  <si>
    <t>The amount forgiven shall be reduced by the amount of any reduction in total salary or wages of any FTEE during the covered period that is in excess of 25% of the total salary or wages of the employee during the most recent full quarter during which the employee was employed before the covered period.</t>
  </si>
  <si>
    <t>For purposes of the above subsection, an employee described therein is any employee who did not receive, during any single pay period during 2019, wage or salary at an annualized rate of pay in an amount more than $100,000</t>
  </si>
  <si>
    <t>Covered Circumstances</t>
  </si>
  <si>
    <t xml:space="preserve">(I) during the period beginning on February 15, 2020 and ending on the date that is 30 days after the date of enactment of this Act, there is a reduction, as compared to February 15, 2020, in the number of full-time equivalent employees of an eligible recipient; and </t>
  </si>
  <si>
    <t xml:space="preserve">(II) not later than June 30, 2020, the eligible employer has eliminated the reduction in the number of full-time equivalent employees; (ii) in which— (I) during the period beginning on February 15, 2020 and ending on the date that is 30 days after the date of enactment of this Act, there is a reduction, as compared to February 15, 2020, in the salary or wages of 1 or more employees of the eligible recipient; and (II) not later than June 30, 2020, the eligible employer has eliminated the reduction in the salary or wages of such employees; or (iii) in which the events described in clause (i) and (ii) occur. </t>
  </si>
  <si>
    <t>1. If there was a reduction in the number of FTEEs during the period beginning on 2/15/20 and ending on 4/26/20, were the workers rehired by 6/30/20?</t>
  </si>
  <si>
    <t>2. If there was a reduction in the salaries of FTEEs during the period beginning on 2/15/20 and ending on 4/26/20, was the original salary reinstated by 6/30/20?</t>
  </si>
  <si>
    <t>Yes</t>
  </si>
  <si>
    <t>No</t>
  </si>
  <si>
    <t>Section 5: Summary</t>
  </si>
  <si>
    <t>Reductions:</t>
  </si>
  <si>
    <t>Reduction in employees:</t>
  </si>
  <si>
    <t>Reduction in salaries &amp; wages:</t>
  </si>
  <si>
    <t>Total Loan Forgiveness</t>
  </si>
  <si>
    <t>Balance of loan not forgiven</t>
  </si>
  <si>
    <t>Add back: Rehires:</t>
  </si>
  <si>
    <t>Not to exceed the original principal loan amount received</t>
  </si>
  <si>
    <t>Step 1: Determine Eligible "Payroll Costs" for "1-year period before the date on which the loan is made"**</t>
  </si>
  <si>
    <t>Step 2: Multiply Monthly Average of Step 1 "base" by 2.5</t>
  </si>
  <si>
    <t>Maximum Loan Amount (Lesser of subtotal or $10M)</t>
  </si>
  <si>
    <t>-the term ‘‘covered mortgage obligation" means any indebtedness or debt instrument incurred in the ordinary course of business that— (A) is a liability of the borrower; (B) is a mortgage on real or personal property; and (C) was incurred before February 15, 2020</t>
  </si>
  <si>
    <t>-the term ‘‘covered rent obligation’’ means rent obligated under a leasing agreement in force before February 15, 2020;</t>
  </si>
  <si>
    <t>-the term ‘‘covered utility payment’’ means payment for a service for the distribution of electricity, gas, water, transportation, telephone, or internet access for which service began before February 15, 2020.</t>
  </si>
  <si>
    <t>Covered Interest on Mortgage Expenses:</t>
  </si>
  <si>
    <t xml:space="preserve">For determining the section on loan forgiveness, "covered period" is defined as the 8-week period beginning on the date of the origination of a covered loan. This period can extend past 6/30/20 if the loan proceeds were received before 6/30/20. </t>
  </si>
  <si>
    <t>Total reduction in wages &amp; salaries in excess of 25% for employees earning less than $100k compared to their most recent full quarter</t>
  </si>
  <si>
    <t>Employee 1</t>
  </si>
  <si>
    <t>Employee 2</t>
  </si>
  <si>
    <t>Employee 3</t>
  </si>
  <si>
    <t>Employee 4</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</si>
  <si>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</si>
  <si>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</si>
  <si>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</si>
  <si>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</si>
  <si>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</si>
  <si>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</si>
  <si>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</si>
  <si>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</si>
  <si>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</si>
  <si>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</si>
  <si>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</si>
  <si>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</si>
  <si>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</si>
  <si>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</si>
  <si>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</si>
  <si>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</si>
  <si>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Employee 21</t>
  </si>
  <si>
    <t>Employee 22</t>
  </si>
  <si>
    <t>Employee 23</t>
  </si>
  <si>
    <t>Employee 24</t>
  </si>
  <si>
    <t>Employee 25</t>
  </si>
  <si>
    <t>Employee 26</t>
  </si>
  <si>
    <t>Employee 27</t>
  </si>
  <si>
    <t>Employee 28</t>
  </si>
  <si>
    <t>Employee 29</t>
  </si>
  <si>
    <t>Employee 30</t>
  </si>
  <si>
    <t>Employee 31</t>
  </si>
  <si>
    <t>Employee 32</t>
  </si>
  <si>
    <t>Employee 33</t>
  </si>
  <si>
    <t>Employee 34</t>
  </si>
  <si>
    <t>Employee 35</t>
  </si>
  <si>
    <t>Employee 36</t>
  </si>
  <si>
    <t>Employee 37</t>
  </si>
  <si>
    <t>Employee 38</t>
  </si>
  <si>
    <t>Employee 39</t>
  </si>
  <si>
    <t>Employee 40</t>
  </si>
  <si>
    <t>Employee 41</t>
  </si>
  <si>
    <t>Employee 42</t>
  </si>
  <si>
    <t>Employee 43</t>
  </si>
  <si>
    <t>Employee 44</t>
  </si>
  <si>
    <t>Employee 45</t>
  </si>
  <si>
    <t>Employee 46</t>
  </si>
  <si>
    <t>Employee 47</t>
  </si>
  <si>
    <t>Employee 48</t>
  </si>
  <si>
    <t>Employee 49</t>
  </si>
  <si>
    <t>Employee 50</t>
  </si>
  <si>
    <t xml:space="preserve">Wages in </t>
  </si>
  <si>
    <t>Wages in</t>
  </si>
  <si>
    <t>Covered Period</t>
  </si>
  <si>
    <t xml:space="preserve">Reduction </t>
  </si>
  <si>
    <t>$100,000 Limit</t>
  </si>
  <si>
    <t>Included in</t>
  </si>
  <si>
    <t>Previous</t>
  </si>
  <si>
    <t>Covered</t>
  </si>
  <si>
    <t>Converted to</t>
  </si>
  <si>
    <t>Excess over</t>
  </si>
  <si>
    <t>Eligible</t>
  </si>
  <si>
    <t>During 2019</t>
  </si>
  <si>
    <t>at Paycycle</t>
  </si>
  <si>
    <t>(d)(3)?</t>
  </si>
  <si>
    <t>Quarter</t>
  </si>
  <si>
    <t>Period</t>
  </si>
  <si>
    <t>Reduction</t>
  </si>
  <si>
    <t>Option 2: By Employee - Complete tab "Salary Reduction by Employee"</t>
  </si>
  <si>
    <t>Name</t>
  </si>
  <si>
    <t>Highest</t>
  </si>
  <si>
    <t>Payperiod Wage</t>
  </si>
  <si>
    <t xml:space="preserve">in </t>
  </si>
  <si>
    <t>Wage (%)</t>
  </si>
  <si>
    <t>Total</t>
  </si>
  <si>
    <t>Adjustment</t>
  </si>
  <si>
    <t>Adjusted Eligible</t>
  </si>
  <si>
    <t>Input Required</t>
  </si>
  <si>
    <t>Calculated Amount</t>
  </si>
  <si>
    <t>Average Monthly Eligible Payroll Cost</t>
  </si>
  <si>
    <t>Maximum Loan Amount (by Employee)</t>
  </si>
  <si>
    <t>Option 1: Total reduction</t>
  </si>
  <si>
    <t>Enter as negative / Leave blank if are completing this section by employee (below)</t>
  </si>
  <si>
    <t>Total Amount Qualifying for Forgiveness</t>
  </si>
  <si>
    <t>(aa)**</t>
  </si>
  <si>
    <t>Total Eligible for Forgiveness</t>
  </si>
  <si>
    <t xml:space="preserve">See tab 1.a for heading labels </t>
  </si>
  <si>
    <t>Monthly</t>
  </si>
  <si>
    <t>2019</t>
  </si>
  <si>
    <t>Annual</t>
  </si>
  <si>
    <t>Average</t>
  </si>
  <si>
    <t>Step 2: Determine Denominator FTEE Count (max of 100%)</t>
  </si>
  <si>
    <t>Weekly</t>
  </si>
  <si>
    <t>Bi-Weekly</t>
  </si>
  <si>
    <t>Pay</t>
  </si>
  <si>
    <t>Periods</t>
  </si>
  <si>
    <t>Pay Frequency</t>
  </si>
  <si>
    <t>Semi-Monthly</t>
  </si>
  <si>
    <t>Company's</t>
  </si>
  <si>
    <t>**Do not need to complete this section if tab 1a or 1b has been completed</t>
  </si>
  <si>
    <t>*Only complete this section if line 83 on tab "2. Loan Forgiveness Calculator" is 0</t>
  </si>
  <si>
    <r>
      <t xml:space="preserve">Input the 2019 annual payroll costs in </t>
    </r>
    <r>
      <rPr>
        <b/>
        <i/>
        <sz val="11"/>
        <color theme="1"/>
        <rFont val="Arial"/>
        <family val="2"/>
      </rPr>
      <t>one</t>
    </r>
    <r>
      <rPr>
        <b/>
        <sz val="11"/>
        <color theme="1"/>
        <rFont val="Arial"/>
        <family val="2"/>
      </rPr>
      <t xml:space="preserve"> of the following ways: </t>
    </r>
  </si>
  <si>
    <t>1. By month (below)</t>
  </si>
  <si>
    <t>2. 2019 annual total (Column Z)</t>
  </si>
  <si>
    <t>3. By quarter in tab 1b.</t>
  </si>
  <si>
    <t>4. By employee in tab 1c.</t>
  </si>
  <si>
    <t>**For businesses not in business during 2/15/19 through 6/30/19, the time frame is the period of 1/1/20 - 2/29/20</t>
  </si>
  <si>
    <t>Not more than 25% of the loan forgiveness amount may be attributable to non-payroll costs</t>
  </si>
  <si>
    <t>Employee 51</t>
  </si>
  <si>
    <t>Employee 52</t>
  </si>
  <si>
    <t>Employee 53</t>
  </si>
  <si>
    <t>Employee 54</t>
  </si>
  <si>
    <t>Employee 55</t>
  </si>
  <si>
    <t>Employee 56</t>
  </si>
  <si>
    <t>Employee 57</t>
  </si>
  <si>
    <t>Employee 58</t>
  </si>
  <si>
    <t>Employee 59</t>
  </si>
  <si>
    <t>Employee 60</t>
  </si>
  <si>
    <t>Employee 61</t>
  </si>
  <si>
    <t>Employee 62</t>
  </si>
  <si>
    <t>Employee 63</t>
  </si>
  <si>
    <t>Employee 64</t>
  </si>
  <si>
    <t>Employee 65</t>
  </si>
  <si>
    <t>Employee 66</t>
  </si>
  <si>
    <t>Employee 67</t>
  </si>
  <si>
    <t>Employee 68</t>
  </si>
  <si>
    <t>Employee 69</t>
  </si>
  <si>
    <t>Employee 70</t>
  </si>
  <si>
    <t>Employee 71</t>
  </si>
  <si>
    <t>Employee 72</t>
  </si>
  <si>
    <t>Employee 73</t>
  </si>
  <si>
    <t>Employee 74</t>
  </si>
  <si>
    <t>Employee 75</t>
  </si>
  <si>
    <t>Employee 76</t>
  </si>
  <si>
    <t>Employee 77</t>
  </si>
  <si>
    <t>Employee 78</t>
  </si>
  <si>
    <t>Employee 79</t>
  </si>
  <si>
    <t>Employee 80</t>
  </si>
  <si>
    <t>Employee 81</t>
  </si>
  <si>
    <t>Employee 82</t>
  </si>
  <si>
    <t>Employee 83</t>
  </si>
  <si>
    <t>Employee 84</t>
  </si>
  <si>
    <t>Employee 85</t>
  </si>
  <si>
    <t>Employee 86</t>
  </si>
  <si>
    <t>Employee 87</t>
  </si>
  <si>
    <t>Employee 88</t>
  </si>
  <si>
    <t>Employee 89</t>
  </si>
  <si>
    <t>Employee 90</t>
  </si>
  <si>
    <t>Employee 91</t>
  </si>
  <si>
    <t>Employee 92</t>
  </si>
  <si>
    <t>Employee 93</t>
  </si>
  <si>
    <t>Employee 94</t>
  </si>
  <si>
    <t>Employee 95</t>
  </si>
  <si>
    <t>Employee 96</t>
  </si>
  <si>
    <t>Employee 97</t>
  </si>
  <si>
    <t>Employee 98</t>
  </si>
  <si>
    <t>Employee 99</t>
  </si>
  <si>
    <t>Employee 100</t>
  </si>
  <si>
    <t>Employee 101</t>
  </si>
  <si>
    <t>Employee 102</t>
  </si>
  <si>
    <t>Employee 103</t>
  </si>
  <si>
    <t>Employee 104</t>
  </si>
  <si>
    <t>Employee 105</t>
  </si>
  <si>
    <t>Employee 106</t>
  </si>
  <si>
    <t>Employee 107</t>
  </si>
  <si>
    <t>Employee 108</t>
  </si>
  <si>
    <t>Employee 109</t>
  </si>
  <si>
    <t>Employee 110</t>
  </si>
  <si>
    <t>Employee 111</t>
  </si>
  <si>
    <t>Employee 112</t>
  </si>
  <si>
    <t>Employee 113</t>
  </si>
  <si>
    <t>Employee 114</t>
  </si>
  <si>
    <t>Employee 115</t>
  </si>
  <si>
    <t>Employee 116</t>
  </si>
  <si>
    <t>Employee 117</t>
  </si>
  <si>
    <t>Employee 118</t>
  </si>
  <si>
    <t>Employee 119</t>
  </si>
  <si>
    <t>Employee 120</t>
  </si>
  <si>
    <t>Employee 121</t>
  </si>
  <si>
    <t>Employee 122</t>
  </si>
  <si>
    <t>Employee 123</t>
  </si>
  <si>
    <t>Employee 124</t>
  </si>
  <si>
    <t>Employee 125</t>
  </si>
  <si>
    <t>Employee 126</t>
  </si>
  <si>
    <t>Employee 127</t>
  </si>
  <si>
    <t>Employee 128</t>
  </si>
  <si>
    <t>Employee 129</t>
  </si>
  <si>
    <t>Employee 130</t>
  </si>
  <si>
    <t>Employee 131</t>
  </si>
  <si>
    <t>Employee 132</t>
  </si>
  <si>
    <t>Employee 133</t>
  </si>
  <si>
    <t>Employee 134</t>
  </si>
  <si>
    <t>Employee 135</t>
  </si>
  <si>
    <t>Employee 136</t>
  </si>
  <si>
    <t>Employee 137</t>
  </si>
  <si>
    <t>Employee 138</t>
  </si>
  <si>
    <t>Employee 139</t>
  </si>
  <si>
    <t>Employee 140</t>
  </si>
  <si>
    <t>Employee 141</t>
  </si>
  <si>
    <t>Employee 142</t>
  </si>
  <si>
    <t>Employee 143</t>
  </si>
  <si>
    <t>Employee 144</t>
  </si>
  <si>
    <t>Employee 145</t>
  </si>
  <si>
    <t>Employee 146</t>
  </si>
  <si>
    <t>Employee 147</t>
  </si>
  <si>
    <t>Employee 148</t>
  </si>
  <si>
    <t>Employee 149</t>
  </si>
  <si>
    <t>Employee 150</t>
  </si>
  <si>
    <t>Employee 151</t>
  </si>
  <si>
    <t>Employee 152</t>
  </si>
  <si>
    <t>Employee 153</t>
  </si>
  <si>
    <t>Employee 154</t>
  </si>
  <si>
    <t>Employee 155</t>
  </si>
  <si>
    <t>Employee 156</t>
  </si>
  <si>
    <t>Employee 157</t>
  </si>
  <si>
    <t>Employee 158</t>
  </si>
  <si>
    <t>Employee 159</t>
  </si>
  <si>
    <t>Employee 160</t>
  </si>
  <si>
    <t>Employee 161</t>
  </si>
  <si>
    <t>Employee 162</t>
  </si>
  <si>
    <t>Employee 163</t>
  </si>
  <si>
    <t>Employee 164</t>
  </si>
  <si>
    <t>Employee 165</t>
  </si>
  <si>
    <t>Employee 166</t>
  </si>
  <si>
    <t>Employee 167</t>
  </si>
  <si>
    <t>Employee 168</t>
  </si>
  <si>
    <t>Employee 169</t>
  </si>
  <si>
    <t>Employee 170</t>
  </si>
  <si>
    <t>Employee 171</t>
  </si>
  <si>
    <t>Employee 172</t>
  </si>
  <si>
    <t>Employee 173</t>
  </si>
  <si>
    <t>Employee 174</t>
  </si>
  <si>
    <t>Employee 175</t>
  </si>
  <si>
    <t>Employee 176</t>
  </si>
  <si>
    <t>Employee 177</t>
  </si>
  <si>
    <t>Employee 178</t>
  </si>
  <si>
    <t>Employee 179</t>
  </si>
  <si>
    <t>Employee 180</t>
  </si>
  <si>
    <t>Employee 181</t>
  </si>
  <si>
    <t>Employee 182</t>
  </si>
  <si>
    <t>Employee 183</t>
  </si>
  <si>
    <t>Employee 184</t>
  </si>
  <si>
    <t>Employee 185</t>
  </si>
  <si>
    <t>Employee 186</t>
  </si>
  <si>
    <t>Employee 187</t>
  </si>
  <si>
    <t>Employee 188</t>
  </si>
  <si>
    <t>Employee 189</t>
  </si>
  <si>
    <t>Employee 190</t>
  </si>
  <si>
    <t>Employee 191</t>
  </si>
  <si>
    <t>Employee 192</t>
  </si>
  <si>
    <t>Employee 193</t>
  </si>
  <si>
    <t>Employee 194</t>
  </si>
  <si>
    <t>Employee 195</t>
  </si>
  <si>
    <t>Employee 196</t>
  </si>
  <si>
    <t>Employee 197</t>
  </si>
  <si>
    <t>Employee 198</t>
  </si>
  <si>
    <t>Employee 199</t>
  </si>
  <si>
    <t>Employee 200</t>
  </si>
  <si>
    <t>Employee 201</t>
  </si>
  <si>
    <t>Employee 202</t>
  </si>
  <si>
    <t>Employee 203</t>
  </si>
  <si>
    <t>Employee 204</t>
  </si>
  <si>
    <t>Employee 205</t>
  </si>
  <si>
    <t>Employee 206</t>
  </si>
  <si>
    <t>Employee 207</t>
  </si>
  <si>
    <t>Employee 208</t>
  </si>
  <si>
    <t>Employee 209</t>
  </si>
  <si>
    <t>Employee 210</t>
  </si>
  <si>
    <t>Employee 211</t>
  </si>
  <si>
    <t>Employee 212</t>
  </si>
  <si>
    <t>Employee 213</t>
  </si>
  <si>
    <t>Employee 214</t>
  </si>
  <si>
    <t>Employee 215</t>
  </si>
  <si>
    <t>Employee 216</t>
  </si>
  <si>
    <t>Employee 217</t>
  </si>
  <si>
    <t>Employee 218</t>
  </si>
  <si>
    <t>Employee 219</t>
  </si>
  <si>
    <t>Employee 220</t>
  </si>
  <si>
    <t>Employee 221</t>
  </si>
  <si>
    <t>Employee 222</t>
  </si>
  <si>
    <t>Employee 223</t>
  </si>
  <si>
    <t>Employee 224</t>
  </si>
  <si>
    <t>Employee 225</t>
  </si>
  <si>
    <t>Employee 226</t>
  </si>
  <si>
    <t>Employee 227</t>
  </si>
  <si>
    <t>Employee 228</t>
  </si>
  <si>
    <t>Employee 229</t>
  </si>
  <si>
    <t>Employee 230</t>
  </si>
  <si>
    <t>Employee 231</t>
  </si>
  <si>
    <t>Employee 232</t>
  </si>
  <si>
    <t>Employee 233</t>
  </si>
  <si>
    <t>Employee 234</t>
  </si>
  <si>
    <t>Employee 235</t>
  </si>
  <si>
    <t>Employee 236</t>
  </si>
  <si>
    <t>Employee 237</t>
  </si>
  <si>
    <t>Employee 238</t>
  </si>
  <si>
    <t>Employee 239</t>
  </si>
  <si>
    <t>Employee 240</t>
  </si>
  <si>
    <t>Employee 241</t>
  </si>
  <si>
    <t>Employee 242</t>
  </si>
  <si>
    <t>Employee 243</t>
  </si>
  <si>
    <t>Employee 244</t>
  </si>
  <si>
    <t>Employee 245</t>
  </si>
  <si>
    <t>Employee 246</t>
  </si>
  <si>
    <t>Employee 247</t>
  </si>
  <si>
    <t>Employee 248</t>
  </si>
  <si>
    <t>Employee 249</t>
  </si>
  <si>
    <t>Employee 250</t>
  </si>
  <si>
    <t>Employee 251</t>
  </si>
  <si>
    <t>Employee 252</t>
  </si>
  <si>
    <t>Employee 253</t>
  </si>
  <si>
    <t>Employee 254</t>
  </si>
  <si>
    <t>Employee 255</t>
  </si>
  <si>
    <t>Employee 256</t>
  </si>
  <si>
    <t>Employee 257</t>
  </si>
  <si>
    <t>Employee 258</t>
  </si>
  <si>
    <t>Employee 259</t>
  </si>
  <si>
    <t>Employee 260</t>
  </si>
  <si>
    <t>Employee 261</t>
  </si>
  <si>
    <t>Employee 262</t>
  </si>
  <si>
    <t>Employee 263</t>
  </si>
  <si>
    <t>Employee 264</t>
  </si>
  <si>
    <t>Employee 265</t>
  </si>
  <si>
    <t>Employee 266</t>
  </si>
  <si>
    <t>Employee 267</t>
  </si>
  <si>
    <t>Employee 268</t>
  </si>
  <si>
    <t>Employee 269</t>
  </si>
  <si>
    <t>Employee 270</t>
  </si>
  <si>
    <t>Employee 271</t>
  </si>
  <si>
    <t>Employee 272</t>
  </si>
  <si>
    <t>Employee 273</t>
  </si>
  <si>
    <t>Employee 274</t>
  </si>
  <si>
    <t>Employee 275</t>
  </si>
  <si>
    <t>Employee 276</t>
  </si>
  <si>
    <t>Employee 277</t>
  </si>
  <si>
    <t>Employee 278</t>
  </si>
  <si>
    <t>Employee 279</t>
  </si>
  <si>
    <t>Employee 280</t>
  </si>
  <si>
    <t>Employee 281</t>
  </si>
  <si>
    <t>Employee 282</t>
  </si>
  <si>
    <t>Employee 283</t>
  </si>
  <si>
    <t>Employee 284</t>
  </si>
  <si>
    <t>Employee 285</t>
  </si>
  <si>
    <t>Employee 286</t>
  </si>
  <si>
    <t>Employee 287</t>
  </si>
  <si>
    <t>Employee 288</t>
  </si>
  <si>
    <t>Employee 289</t>
  </si>
  <si>
    <t>Employee 290</t>
  </si>
  <si>
    <t>Employee 291</t>
  </si>
  <si>
    <t>Employee 292</t>
  </si>
  <si>
    <t>Employee 293</t>
  </si>
  <si>
    <t>Employee 294</t>
  </si>
  <si>
    <t>Employee 295</t>
  </si>
  <si>
    <t>Employee 296</t>
  </si>
  <si>
    <t>Employee 297</t>
  </si>
  <si>
    <t>Employee 298</t>
  </si>
  <si>
    <t>Employee 299</t>
  </si>
  <si>
    <t>Employee 300</t>
  </si>
  <si>
    <t>Employee 301</t>
  </si>
  <si>
    <t>Employee 302</t>
  </si>
  <si>
    <t>Employee 303</t>
  </si>
  <si>
    <t>Employee 304</t>
  </si>
  <si>
    <t>Employee 305</t>
  </si>
  <si>
    <t>Employee 306</t>
  </si>
  <si>
    <t>Employee 307</t>
  </si>
  <si>
    <t>Employee 308</t>
  </si>
  <si>
    <t>Employee 309</t>
  </si>
  <si>
    <t>Employee 310</t>
  </si>
  <si>
    <t>Employee 311</t>
  </si>
  <si>
    <t>Employee 312</t>
  </si>
  <si>
    <t>Employee 313</t>
  </si>
  <si>
    <t>Employee 314</t>
  </si>
  <si>
    <t>Employee 315</t>
  </si>
  <si>
    <t>Employee 316</t>
  </si>
  <si>
    <t>Employee 317</t>
  </si>
  <si>
    <t>Employee 318</t>
  </si>
  <si>
    <t>Employee 319</t>
  </si>
  <si>
    <t>Employee 320</t>
  </si>
  <si>
    <t>Employee 321</t>
  </si>
  <si>
    <t>Employee 322</t>
  </si>
  <si>
    <t>Employee 323</t>
  </si>
  <si>
    <t>Employee 324</t>
  </si>
  <si>
    <t>Employee 325</t>
  </si>
  <si>
    <t>Employee 326</t>
  </si>
  <si>
    <t>Employee 327</t>
  </si>
  <si>
    <t>Employee 328</t>
  </si>
  <si>
    <t>Employee 329</t>
  </si>
  <si>
    <t>Employee 330</t>
  </si>
  <si>
    <t>Employee 331</t>
  </si>
  <si>
    <t>Employee 332</t>
  </si>
  <si>
    <t>Employee 333</t>
  </si>
  <si>
    <t>Employee 334</t>
  </si>
  <si>
    <t>Employee 335</t>
  </si>
  <si>
    <t>Employee 336</t>
  </si>
  <si>
    <t>Employee 337</t>
  </si>
  <si>
    <t>Employee 338</t>
  </si>
  <si>
    <t>Employee 339</t>
  </si>
  <si>
    <t>Employee 340</t>
  </si>
  <si>
    <t>Employee 341</t>
  </si>
  <si>
    <t>Employee 342</t>
  </si>
  <si>
    <t>Employee 343</t>
  </si>
  <si>
    <t>Employee 344</t>
  </si>
  <si>
    <t>Employee 345</t>
  </si>
  <si>
    <t>Employee 346</t>
  </si>
  <si>
    <t>Employee 347</t>
  </si>
  <si>
    <t>Employee 348</t>
  </si>
  <si>
    <t>Employee 349</t>
  </si>
  <si>
    <t>Employee 350</t>
  </si>
  <si>
    <t>Employee 351</t>
  </si>
  <si>
    <t>Employee 352</t>
  </si>
  <si>
    <t>Employee 353</t>
  </si>
  <si>
    <t>Employee 354</t>
  </si>
  <si>
    <t>Employee 355</t>
  </si>
  <si>
    <t>Employee 356</t>
  </si>
  <si>
    <t>Employee 357</t>
  </si>
  <si>
    <t>Employee 358</t>
  </si>
  <si>
    <t>Employee 359</t>
  </si>
  <si>
    <t>Employee 360</t>
  </si>
  <si>
    <t>Employee 361</t>
  </si>
  <si>
    <t>Employee 362</t>
  </si>
  <si>
    <t>Employee 363</t>
  </si>
  <si>
    <t>Employee 364</t>
  </si>
  <si>
    <t>Employee 365</t>
  </si>
  <si>
    <t>Employee 366</t>
  </si>
  <si>
    <t>Employee 367</t>
  </si>
  <si>
    <t>Employee 368</t>
  </si>
  <si>
    <t>Employee 369</t>
  </si>
  <si>
    <t>Employee 370</t>
  </si>
  <si>
    <t>Employee 371</t>
  </si>
  <si>
    <t>Employee 372</t>
  </si>
  <si>
    <t>Employee 373</t>
  </si>
  <si>
    <t>Employee 374</t>
  </si>
  <si>
    <t>Employee 375</t>
  </si>
  <si>
    <t>Employee 376</t>
  </si>
  <si>
    <t>Employee 377</t>
  </si>
  <si>
    <t>Employee 378</t>
  </si>
  <si>
    <t>Employee 379</t>
  </si>
  <si>
    <t>Employee 380</t>
  </si>
  <si>
    <t>Employee 381</t>
  </si>
  <si>
    <t>Employee 382</t>
  </si>
  <si>
    <t>Employee 383</t>
  </si>
  <si>
    <t>Employee 384</t>
  </si>
  <si>
    <t>Employee 385</t>
  </si>
  <si>
    <t>Employee 386</t>
  </si>
  <si>
    <t>Employee 387</t>
  </si>
  <si>
    <t>Employee 388</t>
  </si>
  <si>
    <t>Employee 389</t>
  </si>
  <si>
    <t>Employee 390</t>
  </si>
  <si>
    <t>Employee 391</t>
  </si>
  <si>
    <t>Employee 392</t>
  </si>
  <si>
    <t>Employee 393</t>
  </si>
  <si>
    <t>Employee 394</t>
  </si>
  <si>
    <t>Employee 395</t>
  </si>
  <si>
    <t>Employee 396</t>
  </si>
  <si>
    <t>Employee 397</t>
  </si>
  <si>
    <t>Employee 398</t>
  </si>
  <si>
    <t>Employee 399</t>
  </si>
  <si>
    <t>Employee 400</t>
  </si>
  <si>
    <t>Employee 401</t>
  </si>
  <si>
    <t>Employee 402</t>
  </si>
  <si>
    <t>Employee 403</t>
  </si>
  <si>
    <t>Employee 404</t>
  </si>
  <si>
    <t>Employee 405</t>
  </si>
  <si>
    <t>Employee 406</t>
  </si>
  <si>
    <t>Employee 407</t>
  </si>
  <si>
    <t>Employee 408</t>
  </si>
  <si>
    <t>Employee 409</t>
  </si>
  <si>
    <t>Employee 410</t>
  </si>
  <si>
    <t>Employee 411</t>
  </si>
  <si>
    <t>Employee 412</t>
  </si>
  <si>
    <t>Employee 413</t>
  </si>
  <si>
    <t>Employee 414</t>
  </si>
  <si>
    <t>Employee 415</t>
  </si>
  <si>
    <t>Employee 416</t>
  </si>
  <si>
    <t>Employee 417</t>
  </si>
  <si>
    <t>Employee 418</t>
  </si>
  <si>
    <t>Employee 419</t>
  </si>
  <si>
    <t>Employee 420</t>
  </si>
  <si>
    <t>Employee 421</t>
  </si>
  <si>
    <t>Employee 422</t>
  </si>
  <si>
    <t>Employee 423</t>
  </si>
  <si>
    <t>Employee 424</t>
  </si>
  <si>
    <t>Employee 425</t>
  </si>
  <si>
    <t>Employee 426</t>
  </si>
  <si>
    <t>Employee 427</t>
  </si>
  <si>
    <t>Employee 428</t>
  </si>
  <si>
    <t>Employee 429</t>
  </si>
  <si>
    <t>Employee 430</t>
  </si>
  <si>
    <t>Employee 431</t>
  </si>
  <si>
    <t>Employee 432</t>
  </si>
  <si>
    <t>Employee 433</t>
  </si>
  <si>
    <t>Employee 434</t>
  </si>
  <si>
    <t>Employee 435</t>
  </si>
  <si>
    <t>Employee 436</t>
  </si>
  <si>
    <t>Employee 437</t>
  </si>
  <si>
    <t>Employee 438</t>
  </si>
  <si>
    <t>Employee 439</t>
  </si>
  <si>
    <t>Employee 440</t>
  </si>
  <si>
    <t>Employee 441</t>
  </si>
  <si>
    <t>Employee 442</t>
  </si>
  <si>
    <t>Employee 443</t>
  </si>
  <si>
    <t>Employee 444</t>
  </si>
  <si>
    <t>Employee 445</t>
  </si>
  <si>
    <t>Employee 446</t>
  </si>
  <si>
    <t>Employee 447</t>
  </si>
  <si>
    <t>Employee 448</t>
  </si>
  <si>
    <t>Employee 449</t>
  </si>
  <si>
    <t>Employee 450</t>
  </si>
  <si>
    <t>Employee 451</t>
  </si>
  <si>
    <t>Employee 452</t>
  </si>
  <si>
    <t>Employee 453</t>
  </si>
  <si>
    <t>Employee 454</t>
  </si>
  <si>
    <t>Employee 455</t>
  </si>
  <si>
    <t>Employee 456</t>
  </si>
  <si>
    <t>Employee 457</t>
  </si>
  <si>
    <t>Employee 458</t>
  </si>
  <si>
    <t>Employee 459</t>
  </si>
  <si>
    <t>Employee 460</t>
  </si>
  <si>
    <t>Employee 461</t>
  </si>
  <si>
    <t>Employee 462</t>
  </si>
  <si>
    <t>Employee 463</t>
  </si>
  <si>
    <t>Employee 464</t>
  </si>
  <si>
    <t>Employee 465</t>
  </si>
  <si>
    <t>Employee 466</t>
  </si>
  <si>
    <t>Employee 467</t>
  </si>
  <si>
    <t>Employee 468</t>
  </si>
  <si>
    <t>Employee 469</t>
  </si>
  <si>
    <t>Employee 470</t>
  </si>
  <si>
    <t>Employee 471</t>
  </si>
  <si>
    <t>Employee 472</t>
  </si>
  <si>
    <t>Employee 473</t>
  </si>
  <si>
    <t>Employee 474</t>
  </si>
  <si>
    <t>Employee 475</t>
  </si>
  <si>
    <t>Employee 476</t>
  </si>
  <si>
    <t>Employee 477</t>
  </si>
  <si>
    <t>Employee 478</t>
  </si>
  <si>
    <t>Employee 479</t>
  </si>
  <si>
    <t>Employee 480</t>
  </si>
  <si>
    <t>Employee 481</t>
  </si>
  <si>
    <t>Employee 482</t>
  </si>
  <si>
    <t>Employee 483</t>
  </si>
  <si>
    <t>Employee 484</t>
  </si>
  <si>
    <t>Employee 485</t>
  </si>
  <si>
    <t>Employee 486</t>
  </si>
  <si>
    <t>Employee 487</t>
  </si>
  <si>
    <t>Employee 488</t>
  </si>
  <si>
    <t>Employee 489</t>
  </si>
  <si>
    <t>Employee 490</t>
  </si>
  <si>
    <t>Employee 491</t>
  </si>
  <si>
    <t>Employee 492</t>
  </si>
  <si>
    <t>Employee 493</t>
  </si>
  <si>
    <t>Employee 494</t>
  </si>
  <si>
    <t>Employee 495</t>
  </si>
  <si>
    <t>Employee 496</t>
  </si>
  <si>
    <t>Employee 497</t>
  </si>
  <si>
    <t>Employee 498</t>
  </si>
  <si>
    <t>Employee 499</t>
  </si>
  <si>
    <t>Employee 500</t>
  </si>
  <si>
    <r>
      <rPr>
        <b/>
        <sz val="10"/>
        <color theme="1"/>
        <rFont val="Arial"/>
        <family val="2"/>
      </rPr>
      <t>For a sole proprietor or independent contractor:</t>
    </r>
    <r>
      <rPr>
        <sz val="10"/>
        <color theme="1"/>
        <rFont val="Arial"/>
        <family val="2"/>
      </rPr>
      <t xml:space="preserve"> wages, commissions, income, or net earnings from self-employment, capped at $100,000 on an annualized basis for each employee</t>
    </r>
  </si>
  <si>
    <r>
      <rPr>
        <b/>
        <sz val="10"/>
        <color theme="1"/>
        <rFont val="Arial"/>
        <family val="2"/>
      </rPr>
      <t>For a sole proprietor or independent contractor:</t>
    </r>
    <r>
      <rPr>
        <sz val="10"/>
        <color theme="1"/>
        <rFont val="Arial"/>
        <family val="2"/>
      </rPr>
      <t xml:space="preserve"> wages, commissions, income, or net earnings from self-employment, capped at $100,000 on an annualized basis for each employee.</t>
    </r>
  </si>
  <si>
    <t>(bb)*</t>
  </si>
  <si>
    <r>
      <t>**Limitation does not apply to pro-rated amounts paid to such employees as included in lines 24-26 (EE)/(FF)/(GG)</t>
    </r>
    <r>
      <rPr>
        <b/>
        <sz val="10"/>
        <color theme="1"/>
        <rFont val="Arial"/>
        <family val="2"/>
      </rPr>
      <t xml:space="preserve"> </t>
    </r>
    <r>
      <rPr>
        <b/>
        <i/>
        <sz val="10"/>
        <color theme="1"/>
        <rFont val="Arial"/>
        <family val="2"/>
      </rPr>
      <t>in excess of $100,000.</t>
    </r>
  </si>
  <si>
    <r>
      <t xml:space="preserve">**Limitation does not apply to pro-rated amounts paid to such employees as included in lines 21-23 (EE)/(FF)/(GG) </t>
    </r>
    <r>
      <rPr>
        <b/>
        <sz val="10"/>
        <color theme="1"/>
        <rFont val="Arial"/>
        <family val="2"/>
      </rPr>
      <t>in excess of $100,000.</t>
    </r>
  </si>
  <si>
    <t>*Only used for applications of independent contractors ("IC"). Employers can not include payments made to IC. IC may apply on their own.</t>
  </si>
  <si>
    <t>**Limitation does not apply to amounts paid to such employees as included in lines 35-37 (EE)/(FF)/(GG) in excess of $100,000.</t>
  </si>
  <si>
    <t>Step 1: Determine Average FTEE per period during Covered Period (at least 30 hours per week)</t>
  </si>
  <si>
    <t>Need to enter in loan proceeds received</t>
  </si>
  <si>
    <t>Only if completed at employee level in "1c. Max Loan Amount by Employee"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</si>
</sst>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18" x14ac:knownFonts="1">
    <font>
      <sz val="10"/>
      <color theme="1"/>
      <name val="Arial"/>
      <family val="2"/>
    </font>
    <font>
      <sz val="10"/>
      <color theme="1"/>
      <name val="Arial"/>
      <family val="2"/>
    </font>
    <font>
      <b/>
      <sz val="10"/>
      <color theme="1"/>
      <name val="Arial"/>
      <family val="2"/>
    </font>
    <font>
      <i/>
      <sz val="10"/>
      <color theme="1"/>
      <name val="Arial"/>
      <family val="2"/>
    </font>
    <font>
      <i/>
      <sz val="10"/>
      <color rgb="FF0070C0"/>
      <name val="Arial"/>
      <family val="2"/>
    </font>
    <font>
      <i/>
      <sz val="9"/>
      <color theme="1"/>
      <name val="Arial"/>
      <family val="2"/>
    </font>
    <font>
      <b/>
      <sz val="11"/>
      <color theme="1"/>
      <name val="Arial"/>
      <family val="2"/>
    </font>
    <font>
      <b/>
      <sz val="12"/>
      <color theme="1"/>
      <name val="Arial"/>
      <family val="2"/>
    </font>
    <font>
      <i/>
      <sz val="9"/>
      <color rgb="FF0070C0"/>
      <name val="Arial"/>
      <family val="2"/>
    </font>
    <font>
      <sz val="10"/>
      <name val="Arial"/>
      <family val="2"/>
    </font>
    <font>
      <b/>
      <sz val="10"/>
      <name val="Arial"/>
      <family val="2"/>
    </font>
    <font>
      <b/>
      <i/>
      <sz val="9"/>
      <color theme="1"/>
      <name val="Arial"/>
      <family val="2"/>
    </font>
    <font>
      <sz val="9"/>
      <color theme="1"/>
      <name val="Arial"/>
      <family val="2"/>
    </font>
    <font>
      <i/>
      <sz val="9"/>
      <color theme="0"/>
      <name val="Arial"/>
      <family val="2"/>
    </font>
    <font>
      <b/>
      <sz val="9"/>
      <color theme="1"/>
      <name val="Arial"/>
      <family val="2"/>
    </font>
    <font>
      <b/>
      <i/>
      <sz val="10"/>
      <color theme="1"/>
      <name val="Arial"/>
      <family val="2"/>
    </font>
    <font>
      <i/>
      <sz val="12"/>
      <color theme="1"/>
      <name val="Arial"/>
      <family val="2"/>
    </font>
    <font>
      <b/>
      <i/>
      <sz val="11"/>
      <color theme="1"/>
      <name val="Arial"/>
      <family val="2"/>
    </font>
  </fonts>
  <fills count="6">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s>
  <borders count="19">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double">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9">
    <xf numFmtId="0" fontId="0" fillId="0" borderId="0" xfId="0"/>
    <xf numFmtId="0" fontId="0" fillId="0" borderId="0" xfId="0" applyProtection="1">
      <protection locked="0"/>
    </xf>
    <xf numFmtId="0" fontId="2" fillId="0" borderId="11" xfId="0" applyFont="1" applyBorder="1" applyProtection="1">
      <protection locked="0"/>
    </xf>
    <xf numFmtId="0" fontId="2" fillId="0" borderId="0" xfId="0" applyFont="1" applyProtection="1"/>
    <xf numFmtId="0" fontId="0" fillId="0" borderId="0" xfId="0" applyProtection="1"/>
    <xf numFmtId="0" fontId="0" fillId="0" borderId="0" xfId="0" applyAlignment="1" applyProtection="1">
      <alignment horizontal="right"/>
    </xf>
    <xf numFmtId="14" fontId="2" fillId="0" borderId="0" xfId="0" applyNumberFormat="1" applyFont="1" applyFill="1" applyProtection="1"/>
    <xf numFmtId="0" fontId="0" fillId="0" borderId="0" xfId="0" applyAlignment="1" applyProtection="1"/>
    <xf numFmtId="0" fontId="3" fillId="0" borderId="0" xfId="0" applyFont="1" applyProtection="1"/>
    <xf numFmtId="0" fontId="0" fillId="0" borderId="0" xfId="0" applyFill="1" applyProtection="1"/>
    <xf numFmtId="0" fontId="0" fillId="0" borderId="9" xfId="0" applyBorder="1" applyProtection="1"/>
    <xf numFmtId="0" fontId="0" fillId="0" borderId="6" xfId="0" applyBorder="1" applyProtection="1"/>
    <xf numFmtId="0" fontId="0" fillId="2" borderId="4" xfId="0" applyFill="1" applyBorder="1" applyProtection="1"/>
    <xf numFmtId="0" fontId="0" fillId="3" borderId="4" xfId="0" applyFill="1" applyBorder="1" applyProtection="1"/>
    <xf numFmtId="0" fontId="2" fillId="3" borderId="9" xfId="0" applyFont="1" applyFill="1" applyBorder="1" applyProtection="1"/>
    <xf numFmtId="0" fontId="0" fillId="3" borderId="6" xfId="0" applyFill="1" applyBorder="1" applyProtection="1"/>
    <xf numFmtId="17" fontId="2" fillId="3" borderId="4" xfId="0" applyNumberFormat="1" applyFont="1" applyFill="1" applyBorder="1" applyAlignment="1" applyProtection="1">
      <alignment horizontal="center" wrapText="1"/>
    </xf>
    <xf numFmtId="0" fontId="0" fillId="0" borderId="2" xfId="0" applyBorder="1" applyProtection="1"/>
    <xf numFmtId="0" fontId="0" fillId="0" borderId="1" xfId="0" applyBorder="1" applyProtection="1"/>
    <xf numFmtId="0" fontId="0" fillId="0" borderId="5" xfId="0" applyBorder="1" applyProtection="1"/>
    <xf numFmtId="0" fontId="0" fillId="0" borderId="0" xfId="0" applyBorder="1" applyProtection="1"/>
    <xf numFmtId="0" fontId="2" fillId="0" borderId="6" xfId="0" applyFont="1" applyBorder="1" applyProtection="1"/>
    <xf numFmtId="0" fontId="2" fillId="0" borderId="0" xfId="0" applyFont="1" applyBorder="1" applyProtection="1"/>
    <xf numFmtId="164" fontId="2" fillId="0" borderId="3" xfId="0" applyNumberFormat="1" applyFont="1" applyBorder="1" applyProtection="1"/>
    <xf numFmtId="0" fontId="2" fillId="0" borderId="0" xfId="0" applyFont="1" applyAlignment="1" applyProtection="1">
      <alignment horizontal="right"/>
    </xf>
    <xf numFmtId="0" fontId="2" fillId="0" borderId="0" xfId="0" quotePrefix="1" applyFont="1" applyAlignment="1" applyProtection="1">
      <alignment horizontal="right"/>
    </xf>
    <xf numFmtId="0" fontId="0" fillId="0" borderId="11" xfId="0" applyBorder="1" applyProtection="1"/>
    <xf numFmtId="0" fontId="2" fillId="0" borderId="11" xfId="0" applyFont="1" applyBorder="1" applyAlignment="1" applyProtection="1">
      <alignment horizontal="right"/>
    </xf>
    <xf numFmtId="164" fontId="2" fillId="0" borderId="11" xfId="0" applyNumberFormat="1" applyFont="1" applyBorder="1" applyProtection="1"/>
    <xf numFmtId="0" fontId="2" fillId="0" borderId="11" xfId="0" applyFont="1" applyBorder="1" applyProtection="1"/>
    <xf numFmtId="0" fontId="3" fillId="0" borderId="0" xfId="0" applyFont="1" applyAlignment="1" applyProtection="1">
      <alignment horizontal="right"/>
    </xf>
    <xf numFmtId="164" fontId="2" fillId="0" borderId="0" xfId="0" applyNumberFormat="1" applyFont="1" applyBorder="1" applyProtection="1"/>
    <xf numFmtId="0" fontId="15" fillId="5" borderId="0" xfId="0" applyFont="1" applyFill="1" applyProtection="1"/>
    <xf numFmtId="0" fontId="2" fillId="5" borderId="0" xfId="0" applyFont="1" applyFill="1" applyProtection="1"/>
    <xf numFmtId="0" fontId="0" fillId="5" borderId="0" xfId="0" applyFill="1" applyProtection="1"/>
    <xf numFmtId="0" fontId="0" fillId="0" borderId="0" xfId="0" applyAlignment="1" applyProtection="1">
      <alignment horizontal="center"/>
    </xf>
    <xf numFmtId="164" fontId="0" fillId="3" borderId="3" xfId="1" applyNumberFormat="1" applyFont="1" applyFill="1" applyBorder="1" applyAlignment="1" applyProtection="1">
      <alignment horizontal="center"/>
    </xf>
    <xf numFmtId="164" fontId="0" fillId="3" borderId="4" xfId="1" applyNumberFormat="1" applyFont="1" applyFill="1" applyBorder="1" applyAlignment="1" applyProtection="1">
      <alignment horizontal="center"/>
    </xf>
    <xf numFmtId="164" fontId="0" fillId="3" borderId="3" xfId="1" applyNumberFormat="1" applyFont="1" applyFill="1" applyBorder="1" applyAlignment="1" applyProtection="1"/>
    <xf numFmtId="165" fontId="0" fillId="0" borderId="0" xfId="0" applyNumberFormat="1" applyFont="1" applyAlignment="1" applyProtection="1">
      <alignment horizontal="center"/>
      <protection locked="0"/>
    </xf>
    <xf numFmtId="164" fontId="0" fillId="2" borderId="0" xfId="1" applyNumberFormat="1" applyFont="1" applyFill="1" applyProtection="1">
      <protection locked="0"/>
    </xf>
    <xf numFmtId="165" fontId="2" fillId="0" borderId="0" xfId="2" applyNumberFormat="1" applyFont="1" applyBorder="1" applyAlignment="1" applyProtection="1">
      <alignment horizontal="center"/>
    </xf>
    <xf numFmtId="165" fontId="2" fillId="0" borderId="1" xfId="2" applyNumberFormat="1" applyFont="1" applyBorder="1" applyAlignment="1" applyProtection="1">
      <alignment horizontal="center"/>
    </xf>
    <xf numFmtId="0" fontId="2" fillId="0" borderId="13" xfId="0" applyFont="1" applyBorder="1" applyProtection="1"/>
    <xf numFmtId="164" fontId="0" fillId="0" borderId="0" xfId="1" applyNumberFormat="1" applyFont="1" applyProtection="1"/>
    <xf numFmtId="164" fontId="0" fillId="0" borderId="0" xfId="0" applyNumberFormat="1" applyProtection="1"/>
    <xf numFmtId="164" fontId="2" fillId="0" borderId="13" xfId="1" applyNumberFormat="1" applyFont="1" applyBorder="1" applyProtection="1"/>
    <xf numFmtId="14" fontId="2" fillId="3" borderId="0" xfId="0" applyNumberFormat="1" applyFont="1" applyFill="1" applyProtection="1"/>
    <xf numFmtId="164" fontId="2" fillId="3" borderId="18" xfId="1" applyNumberFormat="1" applyFont="1" applyFill="1" applyBorder="1" applyProtection="1"/>
    <xf numFmtId="0" fontId="7" fillId="0" borderId="12" xfId="0" applyFont="1" applyBorder="1" applyProtection="1"/>
    <xf numFmtId="0" fontId="2" fillId="0" borderId="12" xfId="0" applyFont="1" applyBorder="1" applyProtection="1"/>
    <xf numFmtId="0" fontId="5" fillId="0" borderId="0" xfId="0" applyFont="1" applyProtection="1"/>
    <xf numFmtId="0" fontId="5" fillId="0" borderId="0" xfId="0" applyFont="1" applyAlignment="1" applyProtection="1">
      <alignment horizontal="center"/>
    </xf>
    <xf numFmtId="0" fontId="5" fillId="0" borderId="0" xfId="0" applyFont="1" applyAlignment="1" applyProtection="1">
      <alignment vertical="top"/>
    </xf>
    <xf numFmtId="0" fontId="5" fillId="0" borderId="0" xfId="0" applyFont="1" applyAlignment="1" applyProtection="1"/>
    <xf numFmtId="0" fontId="5" fillId="0" borderId="0" xfId="0" applyFont="1" applyAlignment="1" applyProtection="1">
      <alignment vertical="top" wrapText="1"/>
    </xf>
    <xf numFmtId="0" fontId="5" fillId="0" borderId="0" xfId="0" quotePrefix="1" applyFont="1" applyProtection="1"/>
    <xf numFmtId="0" fontId="8" fillId="0" borderId="0" xfId="0" applyFont="1" applyAlignment="1" applyProtection="1">
      <alignment vertical="top"/>
    </xf>
    <xf numFmtId="14" fontId="2" fillId="3" borderId="4" xfId="0" applyNumberFormat="1" applyFont="1" applyFill="1" applyBorder="1" applyAlignment="1" applyProtection="1">
      <alignment horizontal="center"/>
    </xf>
    <xf numFmtId="164" fontId="0" fillId="3" borderId="3" xfId="1" applyNumberFormat="1" applyFont="1" applyFill="1" applyBorder="1" applyProtection="1"/>
    <xf numFmtId="164" fontId="2" fillId="3" borderId="16" xfId="1" applyNumberFormat="1" applyFont="1" applyFill="1" applyBorder="1" applyAlignment="1" applyProtection="1">
      <alignment horizontal="center"/>
    </xf>
    <xf numFmtId="164" fontId="2" fillId="3" borderId="17" xfId="1" applyNumberFormat="1" applyFont="1" applyFill="1" applyBorder="1" applyAlignment="1" applyProtection="1">
      <alignment horizontal="center"/>
    </xf>
    <xf numFmtId="164" fontId="2" fillId="3" borderId="14" xfId="1" applyNumberFormat="1" applyFont="1" applyFill="1" applyBorder="1" applyProtection="1"/>
    <xf numFmtId="0" fontId="13" fillId="4" borderId="0" xfId="0" applyFont="1" applyFill="1" applyAlignment="1" applyProtection="1">
      <alignment vertical="top" wrapText="1"/>
    </xf>
    <xf numFmtId="0" fontId="0" fillId="0" borderId="4" xfId="0" applyBorder="1" applyProtection="1"/>
    <xf numFmtId="0" fontId="0" fillId="0" borderId="10" xfId="0" applyBorder="1" applyAlignment="1" applyProtection="1">
      <alignment horizontal="left" vertical="top"/>
    </xf>
    <xf numFmtId="0" fontId="2" fillId="3" borderId="2" xfId="0" applyFont="1" applyFill="1" applyBorder="1" applyAlignment="1" applyProtection="1">
      <alignment horizontal="left" vertical="top"/>
    </xf>
    <xf numFmtId="0" fontId="0" fillId="3" borderId="1" xfId="0" applyFill="1" applyBorder="1" applyAlignment="1" applyProtection="1">
      <alignment horizontal="left" vertical="top" wrapText="1"/>
    </xf>
    <xf numFmtId="0" fontId="0" fillId="3" borderId="5" xfId="0" applyFill="1" applyBorder="1" applyAlignment="1" applyProtection="1">
      <alignment horizontal="left" vertical="top" wrapText="1"/>
    </xf>
    <xf numFmtId="0" fontId="0" fillId="0" borderId="2" xfId="0" applyBorder="1" applyAlignment="1" applyProtection="1">
      <alignment horizontal="left" vertical="top"/>
    </xf>
    <xf numFmtId="0" fontId="0" fillId="0" borderId="1" xfId="0" applyBorder="1" applyAlignment="1" applyProtection="1">
      <alignment horizontal="left" vertical="top"/>
    </xf>
    <xf numFmtId="0" fontId="0" fillId="0" borderId="1" xfId="0" applyBorder="1" applyAlignment="1" applyProtection="1">
      <alignment horizontal="left" vertical="top" wrapText="1"/>
    </xf>
    <xf numFmtId="0" fontId="0" fillId="0" borderId="5" xfId="0" applyBorder="1" applyAlignment="1" applyProtection="1">
      <alignment horizontal="left" vertical="top" wrapText="1"/>
    </xf>
    <xf numFmtId="0" fontId="2" fillId="3" borderId="6" xfId="0" applyFont="1" applyFill="1" applyBorder="1" applyProtection="1"/>
    <xf numFmtId="0" fontId="2" fillId="3" borderId="4" xfId="0" applyFont="1" applyFill="1" applyBorder="1" applyProtection="1"/>
    <xf numFmtId="0" fontId="2" fillId="3" borderId="15" xfId="0" applyFont="1" applyFill="1" applyBorder="1" applyProtection="1"/>
    <xf numFmtId="0" fontId="2" fillId="3" borderId="11" xfId="0" applyFont="1" applyFill="1" applyBorder="1" applyProtection="1"/>
    <xf numFmtId="0" fontId="8" fillId="0" borderId="0" xfId="0" applyFont="1" applyProtection="1"/>
    <xf numFmtId="0" fontId="2" fillId="0" borderId="9" xfId="0" applyFont="1" applyBorder="1" applyProtection="1"/>
    <xf numFmtId="0" fontId="0" fillId="0" borderId="0" xfId="0" applyFont="1" applyFill="1" applyBorder="1" applyProtection="1"/>
    <xf numFmtId="0" fontId="2" fillId="0" borderId="3" xfId="0" applyFont="1" applyBorder="1" applyAlignment="1" applyProtection="1">
      <alignment horizontal="center" wrapText="1"/>
    </xf>
    <xf numFmtId="43" fontId="9" fillId="3" borderId="3" xfId="1" applyFont="1" applyFill="1" applyBorder="1" applyProtection="1"/>
    <xf numFmtId="43" fontId="10" fillId="3" borderId="3" xfId="1" applyFont="1" applyFill="1" applyBorder="1" applyProtection="1"/>
    <xf numFmtId="164" fontId="10" fillId="3" borderId="3" xfId="1" applyNumberFormat="1" applyFont="1" applyFill="1" applyBorder="1" applyProtection="1"/>
    <xf numFmtId="0" fontId="14" fillId="0" borderId="0" xfId="0" applyFont="1" applyAlignment="1" applyProtection="1"/>
    <xf numFmtId="0" fontId="12" fillId="0" borderId="0" xfId="0" applyFont="1" applyAlignment="1" applyProtection="1"/>
    <xf numFmtId="0" fontId="3" fillId="0" borderId="0" xfId="0" applyFont="1" applyAlignment="1" applyProtection="1">
      <alignment horizontal="left" indent="1"/>
    </xf>
    <xf numFmtId="0" fontId="11" fillId="0" borderId="0" xfId="0" applyFont="1" applyProtection="1"/>
    <xf numFmtId="164" fontId="2" fillId="0" borderId="0" xfId="1" applyNumberFormat="1" applyFont="1" applyProtection="1"/>
    <xf numFmtId="164" fontId="2" fillId="0" borderId="11" xfId="1" applyNumberFormat="1" applyFont="1" applyBorder="1" applyProtection="1"/>
    <xf numFmtId="164" fontId="2" fillId="0" borderId="6" xfId="1" applyNumberFormat="1" applyFont="1" applyBorder="1" applyProtection="1"/>
    <xf numFmtId="9" fontId="0" fillId="2" borderId="0" xfId="3" applyFont="1" applyFill="1" applyProtection="1">
      <protection locked="0"/>
    </xf>
    <xf numFmtId="165" fontId="2" fillId="0" borderId="0" xfId="0" applyNumberFormat="1" applyFont="1" applyBorder="1" applyAlignment="1" applyProtection="1">
      <alignment horizontal="center"/>
    </xf>
    <xf numFmtId="0" fontId="2" fillId="0" borderId="0" xfId="0" applyFont="1" applyAlignment="1" applyProtection="1">
      <alignment horizontal="center"/>
    </xf>
    <xf numFmtId="0" fontId="2" fillId="0" borderId="0" xfId="0" applyFont="1" applyBorder="1" applyAlignment="1" applyProtection="1">
      <alignment horizontal="center"/>
    </xf>
    <xf numFmtId="0" fontId="2" fillId="0" borderId="0" xfId="0" applyFont="1" applyFill="1" applyAlignment="1" applyProtection="1">
      <alignment horizontal="center"/>
    </xf>
    <xf numFmtId="165" fontId="2" fillId="0" borderId="0" xfId="0" applyNumberFormat="1" applyFont="1" applyFill="1" applyBorder="1" applyAlignment="1" applyProtection="1">
      <alignment horizontal="center"/>
    </xf>
    <xf numFmtId="9" fontId="2" fillId="0" borderId="1" xfId="0" applyNumberFormat="1" applyFont="1" applyFill="1" applyBorder="1" applyAlignment="1" applyProtection="1">
      <alignment horizontal="center"/>
    </xf>
    <xf numFmtId="164" fontId="2" fillId="3" borderId="3" xfId="1" applyNumberFormat="1" applyFont="1" applyFill="1" applyBorder="1" applyProtection="1"/>
    <xf numFmtId="0" fontId="2" fillId="0" borderId="0" xfId="0" applyFont="1" applyProtection="1">
      <protection locked="0"/>
    </xf>
    <xf numFmtId="17" fontId="2" fillId="3" borderId="16" xfId="0" applyNumberFormat="1" applyFont="1" applyFill="1" applyBorder="1" applyAlignment="1" applyProtection="1">
      <alignment horizontal="center" wrapText="1"/>
    </xf>
    <xf numFmtId="17" fontId="2" fillId="3" borderId="17" xfId="0" applyNumberFormat="1" applyFont="1" applyFill="1" applyBorder="1" applyAlignment="1" applyProtection="1">
      <alignment horizontal="center" wrapText="1"/>
    </xf>
    <xf numFmtId="164" fontId="0" fillId="3" borderId="17" xfId="1" applyNumberFormat="1" applyFont="1" applyFill="1" applyBorder="1" applyAlignment="1" applyProtection="1">
      <alignment horizontal="center"/>
    </xf>
    <xf numFmtId="164" fontId="2" fillId="0" borderId="3" xfId="1" applyNumberFormat="1" applyFont="1" applyBorder="1" applyProtection="1"/>
    <xf numFmtId="0" fontId="16" fillId="0" borderId="0" xfId="0" applyFont="1" applyProtection="1"/>
    <xf numFmtId="17" fontId="2" fillId="3" borderId="6" xfId="0" applyNumberFormat="1" applyFont="1" applyFill="1" applyBorder="1" applyAlignment="1" applyProtection="1">
      <alignment horizontal="center" wrapText="1"/>
    </xf>
    <xf numFmtId="17" fontId="2" fillId="3" borderId="16" xfId="0" quotePrefix="1" applyNumberFormat="1" applyFont="1" applyFill="1" applyBorder="1" applyAlignment="1" applyProtection="1">
      <alignment horizontal="center"/>
    </xf>
    <xf numFmtId="17" fontId="2" fillId="3" borderId="3" xfId="0" applyNumberFormat="1" applyFont="1" applyFill="1" applyBorder="1" applyAlignment="1" applyProtection="1">
      <alignment horizontal="center"/>
    </xf>
    <xf numFmtId="43" fontId="0" fillId="0" borderId="0" xfId="0" applyNumberFormat="1" applyProtection="1"/>
    <xf numFmtId="0" fontId="7" fillId="5" borderId="0" xfId="0" applyFont="1" applyFill="1" applyBorder="1" applyAlignment="1" applyProtection="1">
      <alignment horizontal="left"/>
    </xf>
    <xf numFmtId="0" fontId="6" fillId="5" borderId="0" xfId="0" applyFont="1" applyFill="1" applyProtection="1"/>
    <xf numFmtId="0" fontId="7" fillId="5" borderId="0" xfId="0" applyFont="1" applyFill="1" applyProtection="1"/>
    <xf numFmtId="0" fontId="2" fillId="0" borderId="1" xfId="0" applyFont="1" applyBorder="1" applyAlignment="1" applyProtection="1">
      <alignment horizontal="center"/>
    </xf>
    <xf numFmtId="164" fontId="2" fillId="3" borderId="16" xfId="1" applyNumberFormat="1" applyFont="1" applyFill="1" applyBorder="1" applyProtection="1"/>
    <xf numFmtId="9" fontId="0" fillId="3" borderId="3" xfId="3" applyFont="1" applyFill="1" applyBorder="1" applyProtection="1"/>
    <xf numFmtId="0" fontId="2" fillId="0" borderId="1" xfId="0" applyFont="1" applyBorder="1" applyAlignment="1" applyProtection="1">
      <alignment horizontal="center"/>
    </xf>
    <xf numFmtId="0" fontId="2" fillId="0" borderId="1" xfId="0" applyFont="1" applyBorder="1" applyProtection="1">
      <protection locked="0"/>
    </xf>
    <xf numFmtId="0" fontId="2" fillId="0" borderId="1" xfId="0" applyFont="1" applyBorder="1" applyAlignment="1" applyProtection="1">
      <alignment horizontal="center"/>
      <protection locked="0"/>
    </xf>
    <xf numFmtId="165" fontId="2" fillId="0" borderId="0" xfId="0" applyNumberFormat="1" applyFont="1" applyBorder="1" applyAlignment="1" applyProtection="1">
      <alignment horizontal="center"/>
      <protection locked="0"/>
    </xf>
    <xf numFmtId="0" fontId="2" fillId="0" borderId="0" xfId="0" applyFont="1" applyAlignment="1" applyProtection="1">
      <alignment horizontal="center"/>
      <protection locked="0"/>
    </xf>
    <xf numFmtId="165" fontId="0" fillId="0" borderId="0" xfId="0" applyNumberFormat="1" applyFont="1" applyBorder="1" applyAlignment="1" applyProtection="1">
      <alignment horizontal="center"/>
      <protection locked="0"/>
    </xf>
    <xf numFmtId="0" fontId="5" fillId="0" borderId="0" xfId="0" applyFont="1" applyAlignment="1" applyProtection="1">
      <alignment horizontal="left" vertical="top" wrapText="1"/>
    </xf>
    <xf numFmtId="0" fontId="8" fillId="0" borderId="0" xfId="0" applyFont="1" applyAlignment="1" applyProtection="1">
      <alignment vertical="top" wrapText="1"/>
    </xf>
    <xf numFmtId="14" fontId="2" fillId="3" borderId="6" xfId="0" applyNumberFormat="1" applyFont="1" applyFill="1" applyBorder="1" applyAlignment="1" applyProtection="1">
      <alignment horizontal="center"/>
    </xf>
    <xf numFmtId="164" fontId="0" fillId="2" borderId="3" xfId="1" applyNumberFormat="1" applyFont="1" applyFill="1" applyBorder="1" applyProtection="1"/>
    <xf numFmtId="164" fontId="0" fillId="2" borderId="16" xfId="1" applyNumberFormat="1" applyFont="1" applyFill="1" applyBorder="1" applyAlignment="1" applyProtection="1"/>
    <xf numFmtId="164" fontId="0" fillId="2" borderId="17" xfId="1" applyNumberFormat="1" applyFont="1" applyFill="1" applyBorder="1" applyAlignment="1" applyProtection="1">
      <alignment horizontal="center"/>
    </xf>
    <xf numFmtId="164" fontId="9" fillId="2" borderId="3" xfId="1" applyNumberFormat="1" applyFont="1" applyFill="1" applyBorder="1" applyProtection="1"/>
    <xf numFmtId="164" fontId="10" fillId="2" borderId="3" xfId="1" applyNumberFormat="1" applyFont="1" applyFill="1" applyBorder="1" applyProtection="1"/>
    <xf numFmtId="0" fontId="14" fillId="2" borderId="0" xfId="0" applyFont="1" applyFill="1" applyAlignment="1" applyProtection="1">
      <alignment vertical="top" wrapText="1"/>
    </xf>
    <xf numFmtId="164" fontId="2" fillId="2" borderId="0" xfId="1" applyNumberFormat="1" applyFont="1" applyFill="1" applyProtection="1"/>
    <xf numFmtId="14" fontId="2" fillId="2" borderId="0" xfId="0" applyNumberFormat="1" applyFont="1" applyFill="1" applyProtection="1"/>
    <xf numFmtId="17" fontId="2" fillId="3" borderId="6" xfId="0" applyNumberFormat="1" applyFont="1" applyFill="1" applyBorder="1" applyAlignment="1" applyProtection="1">
      <alignment horizontal="center"/>
    </xf>
    <xf numFmtId="164" fontId="0" fillId="2" borderId="4" xfId="1" applyNumberFormat="1" applyFont="1" applyFill="1" applyBorder="1" applyAlignment="1" applyProtection="1">
      <alignment horizontal="center"/>
    </xf>
    <xf numFmtId="164" fontId="0" fillId="2" borderId="3" xfId="1" applyNumberFormat="1" applyFont="1" applyFill="1" applyBorder="1" applyAlignment="1" applyProtection="1">
      <alignment horizontal="center"/>
    </xf>
    <xf numFmtId="164" fontId="0" fillId="2" borderId="3" xfId="1" applyNumberFormat="1" applyFont="1" applyFill="1" applyBorder="1" applyAlignment="1" applyProtection="1"/>
    <xf numFmtId="17" fontId="2" fillId="3" borderId="4" xfId="0" applyNumberFormat="1" applyFont="1" applyFill="1" applyBorder="1" applyAlignment="1" applyProtection="1">
      <alignment horizontal="center"/>
    </xf>
    <xf numFmtId="17" fontId="2" fillId="3" borderId="17" xfId="0" applyNumberFormat="1" applyFont="1" applyFill="1" applyBorder="1" applyAlignment="1" applyProtection="1">
      <alignment horizontal="center"/>
    </xf>
    <xf numFmtId="0" fontId="4" fillId="0" borderId="0" xfId="0" applyFont="1" applyBorder="1" applyAlignment="1" applyProtection="1">
      <alignment horizontal="left" wrapText="1"/>
    </xf>
    <xf numFmtId="0" fontId="0" fillId="0" borderId="6" xfId="0" applyBorder="1" applyAlignment="1" applyProtection="1">
      <alignment horizontal="left" vertical="top" wrapText="1"/>
    </xf>
    <xf numFmtId="0" fontId="0" fillId="0" borderId="4" xfId="0" applyBorder="1" applyAlignment="1" applyProtection="1">
      <alignment horizontal="left" vertical="top" wrapText="1"/>
    </xf>
    <xf numFmtId="0" fontId="2" fillId="0" borderId="1" xfId="0" applyFont="1" applyBorder="1" applyAlignment="1" applyProtection="1">
      <alignment horizontal="center"/>
    </xf>
    <xf numFmtId="0" fontId="2" fillId="0" borderId="6" xfId="0" applyFont="1" applyBorder="1" applyAlignment="1" applyProtection="1">
      <alignment horizontal="center"/>
    </xf>
    <xf numFmtId="165" fontId="2" fillId="5" borderId="0" xfId="0" applyNumberFormat="1" applyFont="1" applyFill="1" applyAlignment="1" applyProtection="1">
      <alignment horizontal="center" wrapText="1"/>
    </xf>
    <xf numFmtId="0" fontId="5" fillId="0" borderId="0" xfId="0" applyFont="1" applyAlignment="1" applyProtection="1">
      <alignment horizontal="left" vertical="top" wrapText="1"/>
    </xf>
    <xf numFmtId="0" fontId="5" fillId="0" borderId="0" xfId="0" quotePrefix="1" applyFont="1" applyAlignment="1" applyProtection="1">
      <alignment horizontal="left" vertical="top" wrapText="1"/>
    </xf>
    <xf numFmtId="0" fontId="8" fillId="0" borderId="0" xfId="0" applyFont="1" applyAlignment="1" applyProtection="1">
      <alignment vertical="top" wrapText="1"/>
    </xf>
    <xf numFmtId="0" fontId="0" fillId="0" borderId="7" xfId="0" applyBorder="1" applyAlignment="1" applyProtection="1">
      <alignment horizontal="left" vertical="top" wrapText="1"/>
    </xf>
    <xf numFmtId="0" fontId="0" fillId="0" borderId="8" xfId="0" applyBorder="1" applyAlignment="1" applyProtection="1">
      <alignment horizontal="left" vertical="top" wrapText="1"/>
    </xf>
  </cellXfs>
  <cellStyles count="4">
    <cellStyle name="Comma" xfId="1" builtinId="3"/>
    <cellStyle name="Currency" xfId="2" builtinId="4"/>
    <cellStyle name="Normal" xfId="0" builtinId="0"/>
    <cellStyle name="Percent" xfId="3" builtinId="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342900</xdr:colOff>
      <xdr:row>0</xdr:row>
      <xdr:rowOff>142875</xdr:rowOff>
    </xdr:from>
    <xdr:to>
      <xdr:col>8</xdr:col>
      <xdr:colOff>38333</xdr:colOff>
      <xdr:row>3</xdr:row>
      <xdr:rowOff>142943</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91000" y="142875"/>
          <a:ext cx="1667108" cy="48584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0</xdr:row>
      <xdr:rowOff>142875</xdr:rowOff>
    </xdr:from>
    <xdr:to>
      <xdr:col>7</xdr:col>
      <xdr:colOff>609833</xdr:colOff>
      <xdr:row>3</xdr:row>
      <xdr:rowOff>142943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05275" y="142875"/>
          <a:ext cx="1667108" cy="4858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381000</xdr:colOff>
      <xdr:row>0</xdr:row>
      <xdr:rowOff>95250</xdr:rowOff>
    </xdr:from>
    <xdr:to>
      <xdr:col>4</xdr:col>
      <xdr:colOff>2048108</xdr:colOff>
      <xdr:row>3</xdr:row>
      <xdr:rowOff>95318</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67050" y="95250"/>
          <a:ext cx="1667108" cy="4858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53"/>
  <sheetViews>
    <sheetView showGridLines="0" tabSelected="1" zoomScaleNormal="100" workbookViewId="0"/>
  </sheetViews>
  <sheetFormatPr baseColWidth="10" defaultColWidth="9.83203125" defaultRowHeight="13" x14ac:dyDescent="0.15"/>
  <cols>
    <col min="1" max="4" width="9.83203125" style="4"/>
    <col min="5" max="5" width="18.33203125" style="4" bestFit="1" customWidth="1"/>
    <col min="6" max="11" width="9.83203125" style="4"/>
    <col min="12" max="12" width="10.5" style="4" customWidth="1"/>
    <col min="13" max="27" width="13.1640625" style="4" customWidth="1"/>
    <col min="28" max="16384" width="9.83203125" style="4"/>
  </cols>
  <sheetData>
    <row r="1" spans="1:17" x14ac:dyDescent="0.15">
      <c r="A1" s="3" t="s">
        <v>0</v>
      </c>
      <c r="M1" s="5"/>
      <c r="N1" s="5"/>
    </row>
    <row r="2" spans="1:17" x14ac:dyDescent="0.15">
      <c r="A2" s="3" t="s">
        <v>1</v>
      </c>
    </row>
    <row r="4" spans="1:17" x14ac:dyDescent="0.15">
      <c r="A4" s="4" t="s">
        <v>30</v>
      </c>
      <c r="E4" s="131"/>
    </row>
    <row r="5" spans="1:17" x14ac:dyDescent="0.15">
      <c r="A5" s="4" t="s">
        <v>31</v>
      </c>
      <c r="E5" s="6" t="str">
        <f>CONCATENATE(TEXT(E4,"m/d/yyy")," - ",TEXT(E4+56,"m/d/yyyy"))</f>
        <v>1/0/1900 - 2/25/1900</v>
      </c>
      <c r="J5" s="7"/>
      <c r="K5" s="7"/>
      <c r="L5" s="7"/>
      <c r="M5" s="7"/>
      <c r="N5" s="7"/>
      <c r="O5" s="7"/>
      <c r="P5" s="7"/>
      <c r="Q5" s="7"/>
    </row>
    <row r="7" spans="1:17" x14ac:dyDescent="0.15">
      <c r="A7" s="3" t="s">
        <v>107</v>
      </c>
    </row>
    <row r="8" spans="1:17" x14ac:dyDescent="0.15">
      <c r="A8" s="8" t="s">
        <v>2</v>
      </c>
    </row>
    <row r="9" spans="1:17" x14ac:dyDescent="0.15">
      <c r="A9" s="8" t="s">
        <v>221</v>
      </c>
    </row>
    <row r="10" spans="1:17" x14ac:dyDescent="0.15">
      <c r="A10" s="8" t="s">
        <v>3</v>
      </c>
    </row>
    <row r="11" spans="1:17" x14ac:dyDescent="0.15">
      <c r="A11" s="8" t="s">
        <v>4</v>
      </c>
    </row>
    <row r="12" spans="1:17" x14ac:dyDescent="0.15">
      <c r="A12" s="8"/>
      <c r="M12" s="9"/>
      <c r="N12" s="9"/>
      <c r="O12" s="9"/>
      <c r="P12" s="9"/>
      <c r="Q12" s="9"/>
    </row>
    <row r="13" spans="1:17" ht="14" x14ac:dyDescent="0.15">
      <c r="A13" s="110" t="s">
        <v>216</v>
      </c>
      <c r="B13" s="34"/>
      <c r="C13" s="34"/>
      <c r="D13" s="34"/>
      <c r="E13" s="34"/>
      <c r="F13" s="34"/>
      <c r="G13" s="34"/>
      <c r="H13" s="34"/>
      <c r="I13" s="34"/>
      <c r="J13" s="34"/>
      <c r="K13" s="34"/>
      <c r="L13" s="34"/>
      <c r="M13" s="9"/>
      <c r="N13" s="9"/>
      <c r="O13" s="9"/>
      <c r="P13" s="9"/>
      <c r="Q13" s="9"/>
    </row>
    <row r="14" spans="1:17" ht="14" x14ac:dyDescent="0.15">
      <c r="A14" s="110" t="s">
        <v>217</v>
      </c>
      <c r="B14" s="110"/>
      <c r="C14" s="110"/>
      <c r="D14" s="110" t="s">
        <v>218</v>
      </c>
      <c r="E14" s="110"/>
      <c r="F14" s="110"/>
      <c r="G14" s="110" t="s">
        <v>219</v>
      </c>
      <c r="H14" s="110"/>
      <c r="I14" s="110"/>
      <c r="J14" s="110" t="s">
        <v>220</v>
      </c>
      <c r="K14" s="33"/>
      <c r="L14" s="33"/>
      <c r="M14" s="9"/>
      <c r="N14" s="9"/>
      <c r="O14" s="9"/>
      <c r="P14" s="9"/>
      <c r="Q14" s="9"/>
    </row>
    <row r="15" spans="1:17" ht="16" x14ac:dyDescent="0.2">
      <c r="A15" s="104"/>
      <c r="F15" s="9"/>
      <c r="G15" s="9"/>
      <c r="H15" s="9"/>
      <c r="I15" s="9"/>
      <c r="J15" s="9"/>
      <c r="K15" s="9"/>
      <c r="L15" s="9"/>
      <c r="M15" s="9"/>
      <c r="N15" s="9"/>
      <c r="O15" s="9"/>
      <c r="P15" s="9"/>
      <c r="Q15" s="9"/>
    </row>
    <row r="16" spans="1:17" x14ac:dyDescent="0.15">
      <c r="A16" s="10" t="s">
        <v>192</v>
      </c>
      <c r="B16" s="11"/>
      <c r="C16" s="12"/>
      <c r="M16" s="9"/>
      <c r="N16" s="9"/>
      <c r="O16" s="9"/>
      <c r="P16" s="9"/>
      <c r="Q16" s="9"/>
    </row>
    <row r="17" spans="1:27" x14ac:dyDescent="0.15">
      <c r="A17" s="10" t="s">
        <v>193</v>
      </c>
      <c r="B17" s="11"/>
      <c r="C17" s="13"/>
      <c r="G17" s="4" t="s">
        <v>63</v>
      </c>
    </row>
    <row r="18" spans="1:27" x14ac:dyDescent="0.15">
      <c r="A18" s="8"/>
      <c r="X18" s="35"/>
      <c r="Z18" s="106" t="s">
        <v>203</v>
      </c>
    </row>
    <row r="19" spans="1:27" ht="14" x14ac:dyDescent="0.15">
      <c r="A19" s="14" t="s">
        <v>5</v>
      </c>
      <c r="B19" s="15"/>
      <c r="C19" s="15"/>
      <c r="D19" s="15"/>
      <c r="E19" s="15"/>
      <c r="F19" s="15"/>
      <c r="G19" s="15"/>
      <c r="H19" s="15"/>
      <c r="I19" s="15"/>
      <c r="J19" s="15"/>
      <c r="K19" s="15"/>
      <c r="L19" s="13"/>
      <c r="M19" s="132">
        <v>43466</v>
      </c>
      <c r="N19" s="132">
        <f t="shared" ref="N19:X19" si="0">EOMONTH(M19,1)</f>
        <v>43524</v>
      </c>
      <c r="O19" s="132">
        <f t="shared" si="0"/>
        <v>43555</v>
      </c>
      <c r="P19" s="132">
        <f t="shared" si="0"/>
        <v>43585</v>
      </c>
      <c r="Q19" s="132">
        <f t="shared" si="0"/>
        <v>43616</v>
      </c>
      <c r="R19" s="132">
        <f>EOMONTH(Q19,1)</f>
        <v>43646</v>
      </c>
      <c r="S19" s="132">
        <f t="shared" si="0"/>
        <v>43677</v>
      </c>
      <c r="T19" s="132">
        <f t="shared" si="0"/>
        <v>43708</v>
      </c>
      <c r="U19" s="132">
        <f t="shared" si="0"/>
        <v>43738</v>
      </c>
      <c r="V19" s="132">
        <f t="shared" si="0"/>
        <v>43769</v>
      </c>
      <c r="W19" s="132">
        <f t="shared" si="0"/>
        <v>43799</v>
      </c>
      <c r="X19" s="132">
        <f t="shared" si="0"/>
        <v>43830</v>
      </c>
      <c r="Y19" s="105" t="s">
        <v>32</v>
      </c>
      <c r="Z19" s="137" t="s">
        <v>204</v>
      </c>
      <c r="AA19" s="107" t="s">
        <v>205</v>
      </c>
    </row>
    <row r="20" spans="1:27" x14ac:dyDescent="0.15">
      <c r="A20" s="17" t="s">
        <v>6</v>
      </c>
      <c r="B20" s="18" t="s">
        <v>19</v>
      </c>
      <c r="C20" s="18"/>
      <c r="D20" s="18"/>
      <c r="E20" s="18"/>
      <c r="F20" s="18"/>
      <c r="G20" s="18"/>
      <c r="H20" s="18"/>
      <c r="I20" s="18"/>
      <c r="J20" s="18"/>
      <c r="K20" s="18"/>
      <c r="L20" s="19"/>
      <c r="M20" s="133"/>
      <c r="N20" s="134"/>
      <c r="O20" s="134"/>
      <c r="P20" s="134"/>
      <c r="Q20" s="134"/>
      <c r="R20" s="134"/>
      <c r="S20" s="134"/>
      <c r="T20" s="134"/>
      <c r="U20" s="134"/>
      <c r="V20" s="134"/>
      <c r="W20" s="134"/>
      <c r="X20" s="134"/>
      <c r="Y20" s="36" t="e">
        <f t="shared" ref="Y20:Y27" si="1">AVERAGE(M20:X20)</f>
        <v>#DIV/0!</v>
      </c>
      <c r="Z20" s="126"/>
      <c r="AA20" s="36">
        <f>Z20/12</f>
        <v>0</v>
      </c>
    </row>
    <row r="21" spans="1:27" x14ac:dyDescent="0.15">
      <c r="A21" s="17" t="s">
        <v>7</v>
      </c>
      <c r="B21" s="18" t="s">
        <v>20</v>
      </c>
      <c r="C21" s="18"/>
      <c r="D21" s="18"/>
      <c r="E21" s="18"/>
      <c r="F21" s="18"/>
      <c r="G21" s="18"/>
      <c r="H21" s="18"/>
      <c r="I21" s="18"/>
      <c r="J21" s="18"/>
      <c r="K21" s="18"/>
      <c r="L21" s="19"/>
      <c r="M21" s="133"/>
      <c r="N21" s="134"/>
      <c r="O21" s="134"/>
      <c r="P21" s="134"/>
      <c r="Q21" s="134"/>
      <c r="R21" s="134"/>
      <c r="S21" s="134"/>
      <c r="T21" s="134"/>
      <c r="U21" s="134"/>
      <c r="V21" s="134"/>
      <c r="W21" s="134"/>
      <c r="X21" s="134"/>
      <c r="Y21" s="36" t="e">
        <f t="shared" si="1"/>
        <v>#DIV/0!</v>
      </c>
      <c r="Z21" s="134"/>
      <c r="AA21" s="36">
        <f t="shared" ref="AA21:AA26" si="2">Z21/12</f>
        <v>0</v>
      </c>
    </row>
    <row r="22" spans="1:27" x14ac:dyDescent="0.15">
      <c r="A22" s="17" t="s">
        <v>8</v>
      </c>
      <c r="B22" s="18" t="s">
        <v>21</v>
      </c>
      <c r="C22" s="18"/>
      <c r="D22" s="18"/>
      <c r="E22" s="18"/>
      <c r="F22" s="18"/>
      <c r="G22" s="18"/>
      <c r="H22" s="18"/>
      <c r="I22" s="18"/>
      <c r="J22" s="18"/>
      <c r="K22" s="18"/>
      <c r="L22" s="19"/>
      <c r="M22" s="133"/>
      <c r="N22" s="134"/>
      <c r="O22" s="134"/>
      <c r="P22" s="134"/>
      <c r="Q22" s="134"/>
      <c r="R22" s="134"/>
      <c r="S22" s="134"/>
      <c r="T22" s="134"/>
      <c r="U22" s="134"/>
      <c r="V22" s="134"/>
      <c r="W22" s="134"/>
      <c r="X22" s="134"/>
      <c r="Y22" s="36" t="e">
        <f t="shared" si="1"/>
        <v>#DIV/0!</v>
      </c>
      <c r="Z22" s="134"/>
      <c r="AA22" s="36">
        <f t="shared" si="2"/>
        <v>0</v>
      </c>
    </row>
    <row r="23" spans="1:27" x14ac:dyDescent="0.15">
      <c r="A23" s="17" t="s">
        <v>9</v>
      </c>
      <c r="B23" s="18" t="s">
        <v>22</v>
      </c>
      <c r="C23" s="18"/>
      <c r="D23" s="18"/>
      <c r="E23" s="18"/>
      <c r="F23" s="18"/>
      <c r="G23" s="18"/>
      <c r="H23" s="18"/>
      <c r="I23" s="18"/>
      <c r="J23" s="18"/>
      <c r="K23" s="18"/>
      <c r="L23" s="19"/>
      <c r="M23" s="133"/>
      <c r="N23" s="134"/>
      <c r="O23" s="134"/>
      <c r="P23" s="134"/>
      <c r="Q23" s="134"/>
      <c r="R23" s="134"/>
      <c r="S23" s="134"/>
      <c r="T23" s="134"/>
      <c r="U23" s="134"/>
      <c r="V23" s="134"/>
      <c r="W23" s="134"/>
      <c r="X23" s="134"/>
      <c r="Y23" s="36" t="e">
        <f t="shared" si="1"/>
        <v>#DIV/0!</v>
      </c>
      <c r="Z23" s="134"/>
      <c r="AA23" s="36">
        <f t="shared" si="2"/>
        <v>0</v>
      </c>
    </row>
    <row r="24" spans="1:27" x14ac:dyDescent="0.15">
      <c r="A24" s="17" t="s">
        <v>10</v>
      </c>
      <c r="B24" s="18" t="s">
        <v>23</v>
      </c>
      <c r="C24" s="18"/>
      <c r="D24" s="18"/>
      <c r="E24" s="18"/>
      <c r="F24" s="18"/>
      <c r="G24" s="18"/>
      <c r="H24" s="18"/>
      <c r="I24" s="18"/>
      <c r="J24" s="18"/>
      <c r="K24" s="18"/>
      <c r="L24" s="19"/>
      <c r="M24" s="133"/>
      <c r="N24" s="134"/>
      <c r="O24" s="134"/>
      <c r="P24" s="134"/>
      <c r="Q24" s="134"/>
      <c r="R24" s="134"/>
      <c r="S24" s="134"/>
      <c r="T24" s="134"/>
      <c r="U24" s="134"/>
      <c r="V24" s="134"/>
      <c r="W24" s="134"/>
      <c r="X24" s="134"/>
      <c r="Y24" s="36" t="e">
        <f t="shared" si="1"/>
        <v>#DIV/0!</v>
      </c>
      <c r="Z24" s="134"/>
      <c r="AA24" s="36">
        <f t="shared" si="2"/>
        <v>0</v>
      </c>
    </row>
    <row r="25" spans="1:27" x14ac:dyDescent="0.15">
      <c r="A25" s="17" t="s">
        <v>11</v>
      </c>
      <c r="B25" s="18" t="s">
        <v>24</v>
      </c>
      <c r="C25" s="18"/>
      <c r="D25" s="18"/>
      <c r="E25" s="18"/>
      <c r="F25" s="18"/>
      <c r="G25" s="18"/>
      <c r="H25" s="18"/>
      <c r="I25" s="18"/>
      <c r="J25" s="18"/>
      <c r="K25" s="18"/>
      <c r="L25" s="19"/>
      <c r="M25" s="133"/>
      <c r="N25" s="134"/>
      <c r="O25" s="134"/>
      <c r="P25" s="134"/>
      <c r="Q25" s="134"/>
      <c r="R25" s="134"/>
      <c r="S25" s="134"/>
      <c r="T25" s="134"/>
      <c r="U25" s="134"/>
      <c r="V25" s="134"/>
      <c r="W25" s="134"/>
      <c r="X25" s="134"/>
      <c r="Y25" s="36" t="e">
        <f t="shared" si="1"/>
        <v>#DIV/0!</v>
      </c>
      <c r="Z25" s="134"/>
      <c r="AA25" s="36">
        <f t="shared" si="2"/>
        <v>0</v>
      </c>
    </row>
    <row r="26" spans="1:27" x14ac:dyDescent="0.15">
      <c r="A26" s="17" t="s">
        <v>12</v>
      </c>
      <c r="B26" s="18" t="s">
        <v>25</v>
      </c>
      <c r="C26" s="18"/>
      <c r="D26" s="18"/>
      <c r="E26" s="18"/>
      <c r="F26" s="18"/>
      <c r="G26" s="18"/>
      <c r="H26" s="18"/>
      <c r="I26" s="18"/>
      <c r="J26" s="18"/>
      <c r="K26" s="18"/>
      <c r="L26" s="19"/>
      <c r="M26" s="134"/>
      <c r="N26" s="134"/>
      <c r="O26" s="134"/>
      <c r="P26" s="134"/>
      <c r="Q26" s="134"/>
      <c r="R26" s="134"/>
      <c r="S26" s="134"/>
      <c r="T26" s="134"/>
      <c r="U26" s="134"/>
      <c r="V26" s="134"/>
      <c r="W26" s="134"/>
      <c r="X26" s="134"/>
      <c r="Y26" s="37" t="e">
        <f t="shared" si="1"/>
        <v>#DIV/0!</v>
      </c>
      <c r="Z26" s="134"/>
      <c r="AA26" s="37">
        <f t="shared" si="2"/>
        <v>0</v>
      </c>
    </row>
    <row r="27" spans="1:27" ht="27" customHeight="1" x14ac:dyDescent="0.15">
      <c r="A27" s="10" t="s">
        <v>13</v>
      </c>
      <c r="B27" s="139" t="s">
        <v>674</v>
      </c>
      <c r="C27" s="139"/>
      <c r="D27" s="139"/>
      <c r="E27" s="139"/>
      <c r="F27" s="139"/>
      <c r="G27" s="139"/>
      <c r="H27" s="139"/>
      <c r="I27" s="139"/>
      <c r="J27" s="139"/>
      <c r="K27" s="139"/>
      <c r="L27" s="140"/>
      <c r="M27" s="135"/>
      <c r="N27" s="135"/>
      <c r="O27" s="135"/>
      <c r="P27" s="135"/>
      <c r="Q27" s="135"/>
      <c r="R27" s="135"/>
      <c r="S27" s="135"/>
      <c r="T27" s="135"/>
      <c r="U27" s="135"/>
      <c r="V27" s="135"/>
      <c r="W27" s="135"/>
      <c r="X27" s="135"/>
      <c r="Y27" s="38" t="e">
        <f t="shared" si="1"/>
        <v>#DIV/0!</v>
      </c>
      <c r="Z27" s="135"/>
      <c r="AA27" s="38">
        <f>Z27/12</f>
        <v>0</v>
      </c>
    </row>
    <row r="28" spans="1:27" x14ac:dyDescent="0.15">
      <c r="A28" s="20"/>
      <c r="B28" s="138" t="s">
        <v>26</v>
      </c>
      <c r="C28" s="138"/>
      <c r="D28" s="138"/>
      <c r="E28" s="138"/>
      <c r="F28" s="138"/>
      <c r="G28" s="138"/>
      <c r="H28" s="138"/>
      <c r="I28" s="138"/>
      <c r="J28" s="138"/>
      <c r="K28" s="138"/>
      <c r="L28" s="138"/>
      <c r="M28" s="35"/>
      <c r="N28" s="35"/>
      <c r="O28" s="35"/>
      <c r="P28" s="35"/>
      <c r="Q28" s="35"/>
      <c r="R28" s="35"/>
      <c r="S28" s="35"/>
      <c r="T28" s="35"/>
      <c r="U28" s="35"/>
      <c r="V28" s="35"/>
      <c r="W28" s="35"/>
      <c r="X28" s="35"/>
      <c r="Y28" s="35"/>
      <c r="Z28" s="35"/>
      <c r="AA28" s="35"/>
    </row>
    <row r="29" spans="1:27" x14ac:dyDescent="0.15">
      <c r="A29" s="20"/>
      <c r="B29" s="138"/>
      <c r="C29" s="138"/>
      <c r="D29" s="138"/>
      <c r="E29" s="138"/>
      <c r="F29" s="138"/>
      <c r="G29" s="138"/>
      <c r="H29" s="138"/>
      <c r="I29" s="138"/>
      <c r="J29" s="138"/>
      <c r="K29" s="138"/>
      <c r="L29" s="138"/>
      <c r="M29" s="35"/>
      <c r="N29" s="35"/>
      <c r="O29" s="35"/>
      <c r="P29" s="35"/>
      <c r="Q29" s="35"/>
      <c r="R29" s="35"/>
      <c r="S29" s="35"/>
      <c r="T29" s="35"/>
      <c r="U29" s="35"/>
      <c r="V29" s="35"/>
      <c r="W29" s="35"/>
      <c r="X29" s="35"/>
      <c r="Y29" s="35"/>
      <c r="Z29" s="35"/>
      <c r="AA29" s="35"/>
    </row>
    <row r="30" spans="1:27" x14ac:dyDescent="0.15">
      <c r="M30" s="35"/>
      <c r="N30" s="35"/>
      <c r="O30" s="35"/>
      <c r="P30" s="35"/>
      <c r="Q30" s="35"/>
      <c r="R30" s="35"/>
      <c r="S30" s="35"/>
      <c r="T30" s="35"/>
      <c r="U30" s="35"/>
      <c r="V30" s="35"/>
      <c r="W30" s="35"/>
      <c r="X30" s="35"/>
      <c r="Y30" s="35"/>
      <c r="Z30" s="106" t="s">
        <v>203</v>
      </c>
      <c r="AA30" s="35"/>
    </row>
    <row r="31" spans="1:27" ht="14" x14ac:dyDescent="0.15">
      <c r="A31" s="14" t="s">
        <v>14</v>
      </c>
      <c r="B31" s="15"/>
      <c r="C31" s="15"/>
      <c r="D31" s="15"/>
      <c r="E31" s="15"/>
      <c r="F31" s="15"/>
      <c r="G31" s="15"/>
      <c r="H31" s="15"/>
      <c r="I31" s="15"/>
      <c r="J31" s="15"/>
      <c r="K31" s="15"/>
      <c r="L31" s="13"/>
      <c r="M31" s="132">
        <f>M19</f>
        <v>43466</v>
      </c>
      <c r="N31" s="132">
        <f t="shared" ref="N31:X31" si="3">N19</f>
        <v>43524</v>
      </c>
      <c r="O31" s="132">
        <f t="shared" si="3"/>
        <v>43555</v>
      </c>
      <c r="P31" s="132">
        <f t="shared" si="3"/>
        <v>43585</v>
      </c>
      <c r="Q31" s="132">
        <f t="shared" si="3"/>
        <v>43616</v>
      </c>
      <c r="R31" s="132">
        <f t="shared" si="3"/>
        <v>43646</v>
      </c>
      <c r="S31" s="132">
        <f t="shared" si="3"/>
        <v>43677</v>
      </c>
      <c r="T31" s="132">
        <f t="shared" si="3"/>
        <v>43708</v>
      </c>
      <c r="U31" s="132">
        <f t="shared" si="3"/>
        <v>43738</v>
      </c>
      <c r="V31" s="132">
        <f t="shared" si="3"/>
        <v>43769</v>
      </c>
      <c r="W31" s="132" t="s">
        <v>204</v>
      </c>
      <c r="X31" s="136">
        <f t="shared" si="3"/>
        <v>43830</v>
      </c>
      <c r="Y31" s="16" t="str">
        <f>Y19</f>
        <v xml:space="preserve">Average </v>
      </c>
      <c r="Z31" s="137" t="s">
        <v>204</v>
      </c>
      <c r="AA31" s="16" t="str">
        <f>AA19</f>
        <v>Average</v>
      </c>
    </row>
    <row r="32" spans="1:27" x14ac:dyDescent="0.15">
      <c r="A32" s="17" t="s">
        <v>199</v>
      </c>
      <c r="B32" s="18" t="s">
        <v>27</v>
      </c>
      <c r="C32" s="18"/>
      <c r="D32" s="18"/>
      <c r="E32" s="18"/>
      <c r="F32" s="18"/>
      <c r="G32" s="18"/>
      <c r="H32" s="18"/>
      <c r="I32" s="18"/>
      <c r="J32" s="18"/>
      <c r="K32" s="18"/>
      <c r="L32" s="19"/>
      <c r="M32" s="133"/>
      <c r="N32" s="134"/>
      <c r="O32" s="134"/>
      <c r="P32" s="134"/>
      <c r="Q32" s="134"/>
      <c r="R32" s="134"/>
      <c r="S32" s="134"/>
      <c r="T32" s="134"/>
      <c r="U32" s="134"/>
      <c r="V32" s="134"/>
      <c r="W32" s="134"/>
      <c r="X32" s="134"/>
      <c r="Y32" s="36" t="e">
        <f>AVERAGE(M32:X32)</f>
        <v>#DIV/0!</v>
      </c>
      <c r="Z32" s="134"/>
      <c r="AA32" s="36">
        <f t="shared" ref="AA32:AA37" si="4">Z32/12</f>
        <v>0</v>
      </c>
    </row>
    <row r="33" spans="1:27" x14ac:dyDescent="0.15">
      <c r="A33" s="17" t="s">
        <v>16</v>
      </c>
      <c r="B33" s="18" t="s">
        <v>87</v>
      </c>
      <c r="C33" s="18"/>
      <c r="D33" s="18"/>
      <c r="E33" s="18"/>
      <c r="F33" s="18"/>
      <c r="G33" s="18"/>
      <c r="H33" s="18"/>
      <c r="I33" s="18"/>
      <c r="J33" s="18"/>
      <c r="K33" s="18"/>
      <c r="L33" s="19"/>
      <c r="M33" s="133"/>
      <c r="N33" s="134"/>
      <c r="O33" s="134"/>
      <c r="P33" s="134"/>
      <c r="Q33" s="134"/>
      <c r="R33" s="134"/>
      <c r="S33" s="134"/>
      <c r="T33" s="134"/>
      <c r="U33" s="134"/>
      <c r="V33" s="134"/>
      <c r="W33" s="134"/>
      <c r="X33" s="134"/>
      <c r="Y33" s="36" t="e">
        <f>AVERAGE(M33:X33)</f>
        <v>#DIV/0!</v>
      </c>
      <c r="Z33" s="134"/>
      <c r="AA33" s="36">
        <f t="shared" si="4"/>
        <v>0</v>
      </c>
    </row>
    <row r="34" spans="1:27" x14ac:dyDescent="0.15">
      <c r="A34" s="17" t="s">
        <v>17</v>
      </c>
      <c r="B34" s="18" t="s">
        <v>28</v>
      </c>
      <c r="C34" s="18"/>
      <c r="D34" s="18"/>
      <c r="E34" s="18"/>
      <c r="F34" s="18"/>
      <c r="G34" s="18"/>
      <c r="H34" s="18"/>
      <c r="I34" s="18"/>
      <c r="J34" s="18"/>
      <c r="K34" s="18"/>
      <c r="L34" s="19"/>
      <c r="M34" s="133"/>
      <c r="N34" s="134"/>
      <c r="O34" s="134"/>
      <c r="P34" s="134"/>
      <c r="Q34" s="134"/>
      <c r="R34" s="134"/>
      <c r="S34" s="134"/>
      <c r="T34" s="134"/>
      <c r="U34" s="134"/>
      <c r="V34" s="134"/>
      <c r="W34" s="134"/>
      <c r="X34" s="134"/>
      <c r="Y34" s="36" t="e">
        <f>AVERAGE(M34:X34)</f>
        <v>#DIV/0!</v>
      </c>
      <c r="Z34" s="134"/>
      <c r="AA34" s="36">
        <f t="shared" si="4"/>
        <v>0</v>
      </c>
    </row>
    <row r="35" spans="1:27" x14ac:dyDescent="0.15">
      <c r="A35" s="17" t="s">
        <v>18</v>
      </c>
      <c r="B35" s="18" t="s">
        <v>29</v>
      </c>
      <c r="C35" s="18"/>
      <c r="D35" s="18"/>
      <c r="E35" s="18"/>
      <c r="F35" s="18"/>
      <c r="G35" s="18"/>
      <c r="H35" s="18"/>
      <c r="I35" s="18"/>
      <c r="J35" s="18"/>
      <c r="K35" s="18"/>
      <c r="L35" s="19"/>
      <c r="M35" s="133"/>
      <c r="N35" s="134"/>
      <c r="O35" s="134"/>
      <c r="P35" s="134"/>
      <c r="Q35" s="134"/>
      <c r="R35" s="134"/>
      <c r="S35" s="134"/>
      <c r="T35" s="134"/>
      <c r="U35" s="134"/>
      <c r="V35" s="134"/>
      <c r="W35" s="134"/>
      <c r="X35" s="134"/>
      <c r="Y35" s="36" t="e">
        <f>AVERAGE(M35:X35)</f>
        <v>#DIV/0!</v>
      </c>
      <c r="Z35" s="134"/>
      <c r="AA35" s="36">
        <f t="shared" si="4"/>
        <v>0</v>
      </c>
    </row>
    <row r="37" spans="1:27" x14ac:dyDescent="0.15">
      <c r="A37" s="21" t="s">
        <v>33</v>
      </c>
      <c r="B37" s="21"/>
      <c r="C37" s="21"/>
      <c r="D37" s="21"/>
      <c r="E37" s="21"/>
      <c r="F37" s="21"/>
      <c r="G37" s="21"/>
      <c r="H37" s="21"/>
      <c r="I37" s="21"/>
      <c r="J37" s="21"/>
      <c r="K37" s="21"/>
      <c r="L37" s="21"/>
      <c r="M37" s="23">
        <f t="shared" ref="M37:X37" si="5">SUM(M20:M27)-SUM(M32:M35)</f>
        <v>0</v>
      </c>
      <c r="N37" s="23">
        <f t="shared" si="5"/>
        <v>0</v>
      </c>
      <c r="O37" s="23">
        <f t="shared" si="5"/>
        <v>0</v>
      </c>
      <c r="P37" s="23">
        <f t="shared" si="5"/>
        <v>0</v>
      </c>
      <c r="Q37" s="23">
        <f t="shared" si="5"/>
        <v>0</v>
      </c>
      <c r="R37" s="23">
        <f t="shared" si="5"/>
        <v>0</v>
      </c>
      <c r="S37" s="23">
        <f t="shared" si="5"/>
        <v>0</v>
      </c>
      <c r="T37" s="23">
        <f t="shared" si="5"/>
        <v>0</v>
      </c>
      <c r="U37" s="23">
        <f t="shared" si="5"/>
        <v>0</v>
      </c>
      <c r="V37" s="23">
        <f t="shared" si="5"/>
        <v>0</v>
      </c>
      <c r="W37" s="23">
        <f t="shared" si="5"/>
        <v>0</v>
      </c>
      <c r="X37" s="23">
        <f t="shared" si="5"/>
        <v>0</v>
      </c>
      <c r="Y37" s="23">
        <f>AVERAGE(M37:X37)</f>
        <v>0</v>
      </c>
      <c r="Z37" s="23">
        <f>SUM(Z20:Z27)-SUM(Z32:Z35)</f>
        <v>0</v>
      </c>
      <c r="AA37" s="23">
        <f t="shared" si="4"/>
        <v>0</v>
      </c>
    </row>
    <row r="38" spans="1:27" x14ac:dyDescent="0.15">
      <c r="A38" s="22"/>
      <c r="B38" s="22"/>
      <c r="C38" s="22"/>
      <c r="D38" s="22"/>
      <c r="E38" s="22"/>
      <c r="F38" s="22"/>
      <c r="G38" s="22"/>
      <c r="H38" s="22"/>
      <c r="I38" s="22"/>
      <c r="J38" s="22"/>
      <c r="K38" s="22"/>
      <c r="L38" s="22"/>
      <c r="M38" s="22"/>
      <c r="N38" s="22"/>
      <c r="O38" s="22"/>
      <c r="P38" s="22"/>
      <c r="Q38" s="22"/>
      <c r="R38" s="22"/>
      <c r="S38" s="22"/>
      <c r="T38" s="22"/>
      <c r="U38" s="22"/>
      <c r="V38" s="22"/>
      <c r="W38" s="22"/>
      <c r="X38" s="22"/>
      <c r="Y38" s="22"/>
    </row>
    <row r="39" spans="1:27" x14ac:dyDescent="0.15">
      <c r="A39" s="3" t="s">
        <v>108</v>
      </c>
      <c r="X39" s="24" t="s">
        <v>34</v>
      </c>
      <c r="Y39" s="25">
        <v>2.5</v>
      </c>
    </row>
    <row r="40" spans="1:27" ht="14" thickBot="1" x14ac:dyDescent="0.2">
      <c r="U40" s="26"/>
      <c r="V40" s="26"/>
      <c r="W40" s="26"/>
      <c r="X40" s="27" t="s">
        <v>109</v>
      </c>
      <c r="Y40" s="28">
        <f>IF(AA37&gt;0,MIN(AA37*Y39,10000000),MIN(Y39*Y37,10000000))</f>
        <v>0</v>
      </c>
    </row>
    <row r="41" spans="1:27" ht="14" thickTop="1" x14ac:dyDescent="0.15"/>
    <row r="42" spans="1:27" ht="14" thickBot="1" x14ac:dyDescent="0.2">
      <c r="A42" s="32" t="s">
        <v>678</v>
      </c>
      <c r="B42" s="32"/>
      <c r="C42" s="32"/>
      <c r="D42" s="32"/>
      <c r="E42" s="32"/>
      <c r="F42" s="32"/>
      <c r="G42" s="32"/>
      <c r="H42" s="32"/>
      <c r="I42" s="32"/>
      <c r="J42" s="32"/>
      <c r="K42" s="34"/>
      <c r="L42" s="34"/>
      <c r="V42" s="29"/>
      <c r="W42" s="29"/>
      <c r="X42" s="27" t="s">
        <v>195</v>
      </c>
      <c r="Y42" s="28">
        <f>'1c. Max Loan Amount by Employee'!D511</f>
        <v>0</v>
      </c>
    </row>
    <row r="43" spans="1:27" ht="14" thickTop="1" x14ac:dyDescent="0.15">
      <c r="A43" s="32" t="s">
        <v>676</v>
      </c>
      <c r="B43" s="33"/>
      <c r="C43" s="33"/>
      <c r="D43" s="33"/>
      <c r="E43" s="33"/>
      <c r="F43" s="33"/>
      <c r="G43" s="33"/>
      <c r="H43" s="34"/>
      <c r="I43" s="34"/>
      <c r="J43" s="34"/>
      <c r="K43" s="34"/>
      <c r="L43" s="34"/>
      <c r="V43" s="22"/>
      <c r="W43" s="22"/>
      <c r="X43" s="30" t="s">
        <v>682</v>
      </c>
      <c r="Y43" s="31"/>
    </row>
    <row r="44" spans="1:27" x14ac:dyDescent="0.15">
      <c r="V44" s="22"/>
      <c r="W44" s="22"/>
      <c r="X44" s="22"/>
      <c r="Y44" s="31"/>
    </row>
    <row r="53" spans="6:6" x14ac:dyDescent="0.15">
      <c r="F53" s="4" t="s">
        <v>63</v>
      </c>
    </row>
  </sheetData>
  <sheetProtection formatColumns="0"/>
  <mergeCells count="2">
    <mergeCell ref="B28:L29"/>
    <mergeCell ref="B27:L27"/>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41"/>
  <sheetViews>
    <sheetView showGridLines="0" zoomScaleNormal="100" workbookViewId="0"/>
  </sheetViews>
  <sheetFormatPr baseColWidth="10" defaultColWidth="9.83203125" defaultRowHeight="13" x14ac:dyDescent="0.15"/>
  <cols>
    <col min="1" max="4" width="9.83203125" style="4"/>
    <col min="5" max="5" width="18.33203125" style="4" bestFit="1" customWidth="1"/>
    <col min="6" max="7" width="9.83203125" style="4"/>
    <col min="8" max="8" width="9.83203125" style="4" customWidth="1"/>
    <col min="9" max="11" width="9.83203125" style="4"/>
    <col min="12" max="12" width="10.5" style="4" customWidth="1"/>
    <col min="13" max="17" width="13.83203125" style="4" customWidth="1"/>
    <col min="18" max="18" width="10.33203125" style="4" bestFit="1" customWidth="1"/>
    <col min="19" max="16384" width="9.83203125" style="4"/>
  </cols>
  <sheetData>
    <row r="1" spans="1:21" x14ac:dyDescent="0.15">
      <c r="A1" s="3" t="s">
        <v>0</v>
      </c>
      <c r="M1" s="5"/>
    </row>
    <row r="2" spans="1:21" x14ac:dyDescent="0.15">
      <c r="A2" s="3" t="s">
        <v>1</v>
      </c>
    </row>
    <row r="4" spans="1:21" x14ac:dyDescent="0.15">
      <c r="A4" s="4" t="s">
        <v>30</v>
      </c>
      <c r="E4" s="131"/>
    </row>
    <row r="5" spans="1:21" x14ac:dyDescent="0.15">
      <c r="A5" s="4" t="s">
        <v>31</v>
      </c>
      <c r="E5" s="6" t="str">
        <f>CONCATENATE(TEXT(E4,"m/d/yyy")," - ",TEXT(E4+56,"m/d/yyyy"))</f>
        <v>1/0/1900 - 2/25/1900</v>
      </c>
      <c r="J5" s="7"/>
      <c r="K5" s="7"/>
      <c r="L5" s="7"/>
      <c r="M5" s="7"/>
      <c r="N5" s="7"/>
    </row>
    <row r="7" spans="1:21" x14ac:dyDescent="0.15">
      <c r="A7" s="3" t="s">
        <v>107</v>
      </c>
    </row>
    <row r="8" spans="1:21" x14ac:dyDescent="0.15">
      <c r="A8" s="8" t="s">
        <v>2</v>
      </c>
    </row>
    <row r="9" spans="1:21" x14ac:dyDescent="0.15">
      <c r="A9" s="8" t="s">
        <v>221</v>
      </c>
    </row>
    <row r="10" spans="1:21" x14ac:dyDescent="0.15">
      <c r="A10" s="8" t="s">
        <v>3</v>
      </c>
    </row>
    <row r="11" spans="1:21" x14ac:dyDescent="0.15">
      <c r="A11" s="8" t="s">
        <v>4</v>
      </c>
    </row>
    <row r="12" spans="1:21" x14ac:dyDescent="0.15">
      <c r="A12" s="8"/>
    </row>
    <row r="13" spans="1:21" x14ac:dyDescent="0.15">
      <c r="A13" s="10" t="s">
        <v>192</v>
      </c>
      <c r="B13" s="11"/>
      <c r="C13" s="12"/>
    </row>
    <row r="14" spans="1:21" x14ac:dyDescent="0.15">
      <c r="A14" s="10" t="s">
        <v>193</v>
      </c>
      <c r="B14" s="11"/>
      <c r="C14" s="13"/>
      <c r="G14" s="4" t="s">
        <v>63</v>
      </c>
    </row>
    <row r="15" spans="1:21" ht="14" x14ac:dyDescent="0.15">
      <c r="A15" s="8"/>
      <c r="Q15" s="100" t="s">
        <v>202</v>
      </c>
    </row>
    <row r="16" spans="1:21" ht="14" x14ac:dyDescent="0.15">
      <c r="A16" s="14" t="s">
        <v>5</v>
      </c>
      <c r="B16" s="15"/>
      <c r="C16" s="15"/>
      <c r="D16" s="15"/>
      <c r="E16" s="15"/>
      <c r="F16" s="15"/>
      <c r="G16" s="15"/>
      <c r="H16" s="15"/>
      <c r="I16" s="15"/>
      <c r="J16" s="15"/>
      <c r="K16" s="15"/>
      <c r="L16" s="13"/>
      <c r="M16" s="132">
        <v>43555</v>
      </c>
      <c r="N16" s="132">
        <f>EOMONTH(M16,3)</f>
        <v>43646</v>
      </c>
      <c r="O16" s="132">
        <f>EOMONTH(N16,3)</f>
        <v>43738</v>
      </c>
      <c r="P16" s="132">
        <f>EOMONTH(O16,3)</f>
        <v>43830</v>
      </c>
      <c r="Q16" s="101" t="s">
        <v>32</v>
      </c>
      <c r="U16" s="4" t="s">
        <v>63</v>
      </c>
    </row>
    <row r="17" spans="1:18" x14ac:dyDescent="0.15">
      <c r="A17" s="17" t="s">
        <v>6</v>
      </c>
      <c r="B17" s="18" t="s">
        <v>19</v>
      </c>
      <c r="C17" s="18"/>
      <c r="D17" s="18"/>
      <c r="E17" s="18"/>
      <c r="F17" s="18"/>
      <c r="G17" s="18"/>
      <c r="H17" s="18"/>
      <c r="I17" s="18"/>
      <c r="J17" s="18"/>
      <c r="K17" s="18"/>
      <c r="L17" s="19"/>
      <c r="M17" s="133"/>
      <c r="N17" s="134"/>
      <c r="O17" s="134"/>
      <c r="P17" s="134"/>
      <c r="Q17" s="102">
        <f>SUM(M17:P17)/12</f>
        <v>0</v>
      </c>
      <c r="R17" s="45"/>
    </row>
    <row r="18" spans="1:18" x14ac:dyDescent="0.15">
      <c r="A18" s="17" t="s">
        <v>7</v>
      </c>
      <c r="B18" s="18" t="s">
        <v>20</v>
      </c>
      <c r="C18" s="18"/>
      <c r="D18" s="18"/>
      <c r="E18" s="18"/>
      <c r="F18" s="18"/>
      <c r="G18" s="18"/>
      <c r="H18" s="18"/>
      <c r="I18" s="18"/>
      <c r="J18" s="18"/>
      <c r="K18" s="18"/>
      <c r="L18" s="19"/>
      <c r="M18" s="133"/>
      <c r="N18" s="134"/>
      <c r="O18" s="134"/>
      <c r="P18" s="134"/>
      <c r="Q18" s="36">
        <f t="shared" ref="Q18:Q24" si="0">SUM(M18:P18)/12</f>
        <v>0</v>
      </c>
    </row>
    <row r="19" spans="1:18" x14ac:dyDescent="0.15">
      <c r="A19" s="17" t="s">
        <v>8</v>
      </c>
      <c r="B19" s="18" t="s">
        <v>21</v>
      </c>
      <c r="C19" s="18"/>
      <c r="D19" s="18"/>
      <c r="E19" s="18"/>
      <c r="F19" s="18"/>
      <c r="G19" s="18"/>
      <c r="H19" s="18"/>
      <c r="I19" s="18"/>
      <c r="J19" s="18"/>
      <c r="K19" s="18"/>
      <c r="L19" s="19"/>
      <c r="M19" s="133"/>
      <c r="N19" s="134"/>
      <c r="O19" s="134"/>
      <c r="P19" s="134"/>
      <c r="Q19" s="36">
        <f t="shared" si="0"/>
        <v>0</v>
      </c>
    </row>
    <row r="20" spans="1:18" x14ac:dyDescent="0.15">
      <c r="A20" s="17" t="s">
        <v>9</v>
      </c>
      <c r="B20" s="18" t="s">
        <v>22</v>
      </c>
      <c r="C20" s="18"/>
      <c r="D20" s="18"/>
      <c r="E20" s="18"/>
      <c r="F20" s="18"/>
      <c r="G20" s="18"/>
      <c r="H20" s="18"/>
      <c r="I20" s="18"/>
      <c r="J20" s="18"/>
      <c r="K20" s="18"/>
      <c r="L20" s="19"/>
      <c r="M20" s="133"/>
      <c r="N20" s="134"/>
      <c r="O20" s="134"/>
      <c r="P20" s="134"/>
      <c r="Q20" s="36">
        <f t="shared" si="0"/>
        <v>0</v>
      </c>
    </row>
    <row r="21" spans="1:18" x14ac:dyDescent="0.15">
      <c r="A21" s="17" t="s">
        <v>10</v>
      </c>
      <c r="B21" s="18" t="s">
        <v>23</v>
      </c>
      <c r="C21" s="18"/>
      <c r="D21" s="18"/>
      <c r="E21" s="18"/>
      <c r="F21" s="18"/>
      <c r="G21" s="18"/>
      <c r="H21" s="18"/>
      <c r="I21" s="18"/>
      <c r="J21" s="18"/>
      <c r="K21" s="18"/>
      <c r="L21" s="19"/>
      <c r="M21" s="133"/>
      <c r="N21" s="134"/>
      <c r="O21" s="134"/>
      <c r="P21" s="134"/>
      <c r="Q21" s="36">
        <f t="shared" si="0"/>
        <v>0</v>
      </c>
    </row>
    <row r="22" spans="1:18" x14ac:dyDescent="0.15">
      <c r="A22" s="17" t="s">
        <v>11</v>
      </c>
      <c r="B22" s="18" t="s">
        <v>24</v>
      </c>
      <c r="C22" s="18"/>
      <c r="D22" s="18"/>
      <c r="E22" s="18"/>
      <c r="F22" s="18"/>
      <c r="G22" s="18"/>
      <c r="H22" s="18"/>
      <c r="I22" s="18"/>
      <c r="J22" s="18"/>
      <c r="K22" s="18"/>
      <c r="L22" s="19"/>
      <c r="M22" s="133"/>
      <c r="N22" s="134"/>
      <c r="O22" s="134"/>
      <c r="P22" s="134"/>
      <c r="Q22" s="36">
        <f t="shared" si="0"/>
        <v>0</v>
      </c>
    </row>
    <row r="23" spans="1:18" x14ac:dyDescent="0.15">
      <c r="A23" s="17" t="s">
        <v>12</v>
      </c>
      <c r="B23" s="18" t="s">
        <v>25</v>
      </c>
      <c r="C23" s="18"/>
      <c r="D23" s="18"/>
      <c r="E23" s="18"/>
      <c r="F23" s="18"/>
      <c r="G23" s="18"/>
      <c r="H23" s="18"/>
      <c r="I23" s="18"/>
      <c r="J23" s="18"/>
      <c r="K23" s="18"/>
      <c r="L23" s="19"/>
      <c r="M23" s="134"/>
      <c r="N23" s="134"/>
      <c r="O23" s="134"/>
      <c r="P23" s="134"/>
      <c r="Q23" s="37">
        <f t="shared" si="0"/>
        <v>0</v>
      </c>
    </row>
    <row r="24" spans="1:18" ht="27" customHeight="1" x14ac:dyDescent="0.15">
      <c r="A24" s="10" t="s">
        <v>675</v>
      </c>
      <c r="B24" s="139" t="s">
        <v>674</v>
      </c>
      <c r="C24" s="139"/>
      <c r="D24" s="139"/>
      <c r="E24" s="139"/>
      <c r="F24" s="139"/>
      <c r="G24" s="139"/>
      <c r="H24" s="139"/>
      <c r="I24" s="139"/>
      <c r="J24" s="139"/>
      <c r="K24" s="139"/>
      <c r="L24" s="140"/>
      <c r="M24" s="135"/>
      <c r="N24" s="135"/>
      <c r="O24" s="135"/>
      <c r="P24" s="135"/>
      <c r="Q24" s="38">
        <f t="shared" si="0"/>
        <v>0</v>
      </c>
    </row>
    <row r="25" spans="1:18" x14ac:dyDescent="0.15">
      <c r="A25" s="20"/>
      <c r="B25" s="138" t="s">
        <v>26</v>
      </c>
      <c r="C25" s="138"/>
      <c r="D25" s="138"/>
      <c r="E25" s="138"/>
      <c r="F25" s="138"/>
      <c r="G25" s="138"/>
      <c r="H25" s="138"/>
      <c r="I25" s="138"/>
      <c r="J25" s="138"/>
      <c r="K25" s="138"/>
      <c r="L25" s="138"/>
      <c r="M25" s="35"/>
      <c r="N25" s="35"/>
      <c r="O25" s="35"/>
      <c r="P25" s="35"/>
      <c r="Q25" s="35"/>
    </row>
    <row r="26" spans="1:18" x14ac:dyDescent="0.15">
      <c r="A26" s="20"/>
      <c r="B26" s="138"/>
      <c r="C26" s="138"/>
      <c r="D26" s="138"/>
      <c r="E26" s="138"/>
      <c r="F26" s="138"/>
      <c r="G26" s="138"/>
      <c r="H26" s="138"/>
      <c r="I26" s="138"/>
      <c r="J26" s="138"/>
      <c r="K26" s="138"/>
      <c r="L26" s="138"/>
      <c r="M26" s="35"/>
      <c r="N26" s="35"/>
      <c r="O26" s="35"/>
      <c r="P26" s="35"/>
      <c r="Q26" s="35"/>
    </row>
    <row r="27" spans="1:18" ht="14" x14ac:dyDescent="0.15">
      <c r="M27" s="35"/>
      <c r="N27" s="35"/>
      <c r="O27" s="35"/>
      <c r="P27" s="35"/>
      <c r="Q27" s="100" t="s">
        <v>202</v>
      </c>
    </row>
    <row r="28" spans="1:18" ht="14" x14ac:dyDescent="0.15">
      <c r="A28" s="14" t="s">
        <v>14</v>
      </c>
      <c r="B28" s="15"/>
      <c r="C28" s="15"/>
      <c r="D28" s="15"/>
      <c r="E28" s="15"/>
      <c r="F28" s="15"/>
      <c r="G28" s="15"/>
      <c r="H28" s="15"/>
      <c r="I28" s="15"/>
      <c r="J28" s="15"/>
      <c r="K28" s="15"/>
      <c r="L28" s="13"/>
      <c r="M28" s="132">
        <f>M16</f>
        <v>43555</v>
      </c>
      <c r="N28" s="132">
        <f t="shared" ref="N28:P28" si="1">N16</f>
        <v>43646</v>
      </c>
      <c r="O28" s="132">
        <f t="shared" si="1"/>
        <v>43738</v>
      </c>
      <c r="P28" s="136">
        <f t="shared" si="1"/>
        <v>43830</v>
      </c>
      <c r="Q28" s="101" t="s">
        <v>32</v>
      </c>
    </row>
    <row r="29" spans="1:18" x14ac:dyDescent="0.15">
      <c r="A29" s="17" t="s">
        <v>199</v>
      </c>
      <c r="B29" s="18" t="s">
        <v>27</v>
      </c>
      <c r="C29" s="18"/>
      <c r="D29" s="18"/>
      <c r="E29" s="18"/>
      <c r="F29" s="18"/>
      <c r="G29" s="18"/>
      <c r="H29" s="18"/>
      <c r="I29" s="18"/>
      <c r="J29" s="18"/>
      <c r="K29" s="18"/>
      <c r="L29" s="19"/>
      <c r="M29" s="133"/>
      <c r="N29" s="134"/>
      <c r="O29" s="134"/>
      <c r="P29" s="134"/>
      <c r="Q29" s="36">
        <f t="shared" ref="Q29:Q32" si="2">SUM(M29:P29)/12</f>
        <v>0</v>
      </c>
    </row>
    <row r="30" spans="1:18" x14ac:dyDescent="0.15">
      <c r="A30" s="17" t="s">
        <v>16</v>
      </c>
      <c r="B30" s="18" t="s">
        <v>87</v>
      </c>
      <c r="C30" s="18"/>
      <c r="D30" s="18"/>
      <c r="E30" s="18"/>
      <c r="F30" s="18"/>
      <c r="G30" s="18"/>
      <c r="H30" s="18"/>
      <c r="I30" s="18"/>
      <c r="J30" s="18"/>
      <c r="K30" s="18"/>
      <c r="L30" s="19"/>
      <c r="M30" s="133"/>
      <c r="N30" s="134"/>
      <c r="O30" s="134"/>
      <c r="P30" s="134"/>
      <c r="Q30" s="36">
        <f t="shared" si="2"/>
        <v>0</v>
      </c>
    </row>
    <row r="31" spans="1:18" x14ac:dyDescent="0.15">
      <c r="A31" s="17" t="s">
        <v>17</v>
      </c>
      <c r="B31" s="18" t="s">
        <v>28</v>
      </c>
      <c r="C31" s="18"/>
      <c r="D31" s="18"/>
      <c r="E31" s="18"/>
      <c r="F31" s="18"/>
      <c r="G31" s="18"/>
      <c r="H31" s="18"/>
      <c r="I31" s="18"/>
      <c r="J31" s="18"/>
      <c r="K31" s="18"/>
      <c r="L31" s="19"/>
      <c r="M31" s="133"/>
      <c r="N31" s="134"/>
      <c r="O31" s="134"/>
      <c r="P31" s="134"/>
      <c r="Q31" s="36">
        <f t="shared" si="2"/>
        <v>0</v>
      </c>
    </row>
    <row r="32" spans="1:18" x14ac:dyDescent="0.15">
      <c r="A32" s="17" t="s">
        <v>18</v>
      </c>
      <c r="B32" s="18" t="s">
        <v>29</v>
      </c>
      <c r="C32" s="18"/>
      <c r="D32" s="18"/>
      <c r="E32" s="18"/>
      <c r="F32" s="18"/>
      <c r="G32" s="18"/>
      <c r="H32" s="18"/>
      <c r="I32" s="18"/>
      <c r="J32" s="18"/>
      <c r="K32" s="18"/>
      <c r="L32" s="19"/>
      <c r="M32" s="133"/>
      <c r="N32" s="134"/>
      <c r="O32" s="134"/>
      <c r="P32" s="134"/>
      <c r="Q32" s="36">
        <f t="shared" si="2"/>
        <v>0</v>
      </c>
    </row>
    <row r="33" spans="1:17" x14ac:dyDescent="0.15">
      <c r="M33" s="44"/>
      <c r="N33" s="44"/>
      <c r="O33" s="44"/>
      <c r="P33" s="44"/>
      <c r="Q33" s="44"/>
    </row>
    <row r="34" spans="1:17" x14ac:dyDescent="0.15">
      <c r="A34" s="21" t="s">
        <v>33</v>
      </c>
      <c r="B34" s="21"/>
      <c r="C34" s="21"/>
      <c r="D34" s="21"/>
      <c r="E34" s="21"/>
      <c r="F34" s="21"/>
      <c r="G34" s="21"/>
      <c r="H34" s="21"/>
      <c r="I34" s="21"/>
      <c r="J34" s="21"/>
      <c r="K34" s="21"/>
      <c r="L34" s="21"/>
      <c r="M34" s="103">
        <f>SUM(M17:M24)-SUM(M29:M32)</f>
        <v>0</v>
      </c>
      <c r="N34" s="103">
        <f>SUM(N17:N24)-SUM(N29:N32)</f>
        <v>0</v>
      </c>
      <c r="O34" s="103">
        <f>SUM(O17:O24)-SUM(O29:O32)</f>
        <v>0</v>
      </c>
      <c r="P34" s="103">
        <f>SUM(P17:P24)-SUM(P29:P32)</f>
        <v>0</v>
      </c>
      <c r="Q34" s="103">
        <f>SUM(M34:P34)/12</f>
        <v>0</v>
      </c>
    </row>
    <row r="35" spans="1:17" x14ac:dyDescent="0.15">
      <c r="A35" s="22"/>
      <c r="B35" s="22"/>
      <c r="C35" s="22"/>
      <c r="D35" s="22"/>
      <c r="E35" s="22"/>
      <c r="F35" s="22"/>
      <c r="G35" s="22"/>
      <c r="H35" s="22"/>
      <c r="I35" s="22"/>
      <c r="J35" s="22"/>
      <c r="K35" s="22"/>
      <c r="L35" s="22"/>
      <c r="M35" s="22"/>
      <c r="N35" s="22"/>
      <c r="O35" s="22"/>
      <c r="P35" s="22"/>
      <c r="Q35" s="22"/>
    </row>
    <row r="36" spans="1:17" x14ac:dyDescent="0.15">
      <c r="A36" s="3" t="s">
        <v>108</v>
      </c>
      <c r="P36" s="24" t="s">
        <v>34</v>
      </c>
      <c r="Q36" s="25">
        <v>2.5</v>
      </c>
    </row>
    <row r="37" spans="1:17" ht="14" thickBot="1" x14ac:dyDescent="0.2">
      <c r="O37" s="26"/>
      <c r="P37" s="27" t="s">
        <v>109</v>
      </c>
      <c r="Q37" s="28">
        <f>MIN(Q36*Q34,10000000)</f>
        <v>0</v>
      </c>
    </row>
    <row r="38" spans="1:17" ht="14" thickTop="1" x14ac:dyDescent="0.15">
      <c r="A38" s="32" t="s">
        <v>678</v>
      </c>
      <c r="B38" s="32"/>
      <c r="C38" s="32"/>
      <c r="D38" s="32"/>
      <c r="E38" s="32"/>
      <c r="F38" s="32"/>
      <c r="G38" s="32"/>
      <c r="H38" s="32"/>
      <c r="I38" s="32"/>
      <c r="J38" s="32"/>
      <c r="K38" s="34"/>
      <c r="L38" s="34"/>
    </row>
    <row r="39" spans="1:17" x14ac:dyDescent="0.15">
      <c r="A39" s="32" t="s">
        <v>677</v>
      </c>
      <c r="B39" s="33"/>
      <c r="C39" s="33"/>
      <c r="D39" s="33"/>
      <c r="E39" s="33"/>
      <c r="F39" s="33"/>
      <c r="G39" s="33"/>
      <c r="H39" s="34"/>
      <c r="I39" s="34"/>
      <c r="J39" s="34"/>
      <c r="K39" s="34"/>
      <c r="L39" s="34"/>
    </row>
    <row r="41" spans="1:17" x14ac:dyDescent="0.15">
      <c r="O41" s="22"/>
      <c r="P41" s="22"/>
      <c r="Q41" s="31"/>
    </row>
  </sheetData>
  <sheetProtection formatColumns="0" formatRows="0"/>
  <mergeCells count="2">
    <mergeCell ref="B24:L24"/>
    <mergeCell ref="B25:L26"/>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12"/>
  <sheetViews>
    <sheetView topLeftCell="A2" workbookViewId="0">
      <pane xSplit="1" ySplit="3" topLeftCell="B5" activePane="bottomRight" state="frozen"/>
      <selection activeCell="A2" sqref="A2"/>
      <selection pane="topRight" activeCell="B2" sqref="B2"/>
      <selection pane="bottomLeft" activeCell="A3" sqref="A3"/>
      <selection pane="bottomRight" activeCell="B5" sqref="B5"/>
    </sheetView>
  </sheetViews>
  <sheetFormatPr baseColWidth="10" defaultColWidth="9.1640625" defaultRowHeight="13" x14ac:dyDescent="0.15"/>
  <cols>
    <col min="1" max="1" width="20.5" style="1" customWidth="1"/>
    <col min="2" max="9" width="16" style="1" customWidth="1"/>
    <col min="10" max="12" width="16" style="4" customWidth="1"/>
    <col min="13" max="16384" width="9.1640625" style="1"/>
  </cols>
  <sheetData>
    <row r="1" spans="1:14" x14ac:dyDescent="0.15">
      <c r="A1" s="99"/>
      <c r="B1" s="39"/>
      <c r="C1" s="39"/>
      <c r="D1" s="39"/>
      <c r="E1" s="39"/>
      <c r="F1" s="39"/>
      <c r="G1" s="39"/>
      <c r="H1" s="39"/>
      <c r="I1" s="39"/>
      <c r="J1" s="141" t="s">
        <v>190</v>
      </c>
      <c r="K1" s="141"/>
      <c r="L1" s="41" t="s">
        <v>191</v>
      </c>
    </row>
    <row r="2" spans="1:14" ht="16" x14ac:dyDescent="0.2">
      <c r="A2" s="99"/>
      <c r="B2" s="109" t="s">
        <v>214</v>
      </c>
      <c r="C2" s="34"/>
      <c r="D2" s="34"/>
      <c r="E2" s="34"/>
      <c r="F2" s="34"/>
      <c r="G2" s="34"/>
      <c r="H2" s="34"/>
      <c r="I2" s="34"/>
      <c r="J2" s="34"/>
      <c r="K2" s="41"/>
      <c r="L2" s="41"/>
    </row>
    <row r="3" spans="1:14" x14ac:dyDescent="0.15">
      <c r="A3" s="99"/>
      <c r="B3" s="143" t="s">
        <v>201</v>
      </c>
      <c r="C3" s="143"/>
      <c r="D3" s="143"/>
      <c r="E3" s="143"/>
      <c r="F3" s="143"/>
      <c r="G3" s="143"/>
      <c r="H3" s="143"/>
      <c r="I3" s="143"/>
      <c r="J3" s="142" t="s">
        <v>190</v>
      </c>
      <c r="K3" s="142"/>
      <c r="L3" s="41" t="s">
        <v>191</v>
      </c>
    </row>
    <row r="4" spans="1:14" x14ac:dyDescent="0.15">
      <c r="A4" s="116" t="s">
        <v>184</v>
      </c>
      <c r="B4" s="112" t="s">
        <v>6</v>
      </c>
      <c r="C4" s="112" t="s">
        <v>7</v>
      </c>
      <c r="D4" s="112" t="s">
        <v>8</v>
      </c>
      <c r="E4" s="112" t="s">
        <v>9</v>
      </c>
      <c r="F4" s="115" t="s">
        <v>10</v>
      </c>
      <c r="G4" s="115" t="s">
        <v>11</v>
      </c>
      <c r="H4" s="115" t="s">
        <v>12</v>
      </c>
      <c r="I4" s="112" t="s">
        <v>13</v>
      </c>
      <c r="J4" s="112" t="s">
        <v>15</v>
      </c>
      <c r="K4" s="112" t="s">
        <v>13</v>
      </c>
      <c r="L4" s="42" t="s">
        <v>40</v>
      </c>
    </row>
    <row r="5" spans="1:14" x14ac:dyDescent="0.15">
      <c r="A5" s="1" t="s">
        <v>116</v>
      </c>
      <c r="B5" s="40"/>
      <c r="C5" s="40"/>
      <c r="D5" s="40"/>
      <c r="E5" s="40"/>
      <c r="F5" s="40"/>
      <c r="G5" s="40"/>
      <c r="H5" s="40"/>
      <c r="I5" s="40"/>
      <c r="J5" s="44">
        <f t="shared" ref="J5:J36" si="0">IF(SUM(B5:E5)&gt;100000,(100000-SUM(B5:E5)),0)</f>
        <v>0</v>
      </c>
      <c r="K5" s="44">
        <f>IF(I5&gt;100000,(100000-I5),0)</f>
        <v>0</v>
      </c>
      <c r="L5" s="45">
        <f t="shared" ref="L5:L36" si="1">SUM(B5:K5)</f>
        <v>0</v>
      </c>
      <c r="N5" s="99"/>
    </row>
    <row r="6" spans="1:14" x14ac:dyDescent="0.15">
      <c r="A6" s="1" t="s">
        <v>117</v>
      </c>
      <c r="B6" s="40"/>
      <c r="C6" s="40"/>
      <c r="D6" s="40"/>
      <c r="E6" s="40"/>
      <c r="F6" s="40"/>
      <c r="G6" s="40"/>
      <c r="H6" s="40"/>
      <c r="I6" s="40"/>
      <c r="J6" s="44">
        <f t="shared" si="0"/>
        <v>0</v>
      </c>
      <c r="K6" s="44">
        <f t="shared" ref="K6:K54" si="2">IF(I6&gt;100000,(100000-I6),0)</f>
        <v>0</v>
      </c>
      <c r="L6" s="45">
        <f t="shared" si="1"/>
        <v>0</v>
      </c>
    </row>
    <row r="7" spans="1:14" x14ac:dyDescent="0.15">
      <c r="A7" s="1" t="s">
        <v>118</v>
      </c>
      <c r="B7" s="40"/>
      <c r="C7" s="40"/>
      <c r="D7" s="40"/>
      <c r="E7" s="40"/>
      <c r="F7" s="40"/>
      <c r="G7" s="40"/>
      <c r="H7" s="40"/>
      <c r="I7" s="40"/>
      <c r="J7" s="44">
        <f t="shared" si="0"/>
        <v>0</v>
      </c>
      <c r="K7" s="44">
        <f t="shared" si="2"/>
        <v>0</v>
      </c>
      <c r="L7" s="45">
        <f t="shared" si="1"/>
        <v>0</v>
      </c>
    </row>
    <row r="8" spans="1:14" x14ac:dyDescent="0.15">
      <c r="A8" s="1" t="s">
        <v>119</v>
      </c>
      <c r="B8" s="40"/>
      <c r="C8" s="40"/>
      <c r="D8" s="40"/>
      <c r="E8" s="40"/>
      <c r="F8" s="40"/>
      <c r="G8" s="40"/>
      <c r="H8" s="40"/>
      <c r="I8" s="40"/>
      <c r="J8" s="44">
        <f t="shared" si="0"/>
        <v>0</v>
      </c>
      <c r="K8" s="44">
        <f t="shared" si="2"/>
        <v>0</v>
      </c>
      <c r="L8" s="45">
        <f t="shared" si="1"/>
        <v>0</v>
      </c>
    </row>
    <row r="9" spans="1:14" x14ac:dyDescent="0.15">
      <c r="A9" s="1" t="s">
        <v>120</v>
      </c>
      <c r="B9" s="40"/>
      <c r="C9" s="40"/>
      <c r="D9" s="40"/>
      <c r="E9" s="40"/>
      <c r="F9" s="40"/>
      <c r="G9" s="40"/>
      <c r="H9" s="40"/>
      <c r="I9" s="40"/>
      <c r="J9" s="44">
        <f t="shared" si="0"/>
        <v>0</v>
      </c>
      <c r="K9" s="44">
        <f t="shared" si="2"/>
        <v>0</v>
      </c>
      <c r="L9" s="45">
        <f t="shared" si="1"/>
        <v>0</v>
      </c>
    </row>
    <row r="10" spans="1:14" x14ac:dyDescent="0.15">
      <c r="A10" s="1" t="s">
        <v>121</v>
      </c>
      <c r="B10" s="40"/>
      <c r="C10" s="40"/>
      <c r="D10" s="40"/>
      <c r="E10" s="40"/>
      <c r="F10" s="40"/>
      <c r="G10" s="40"/>
      <c r="H10" s="40"/>
      <c r="I10" s="40"/>
      <c r="J10" s="44">
        <f t="shared" si="0"/>
        <v>0</v>
      </c>
      <c r="K10" s="44">
        <f t="shared" si="2"/>
        <v>0</v>
      </c>
      <c r="L10" s="45">
        <f t="shared" si="1"/>
        <v>0</v>
      </c>
    </row>
    <row r="11" spans="1:14" x14ac:dyDescent="0.15">
      <c r="A11" s="1" t="s">
        <v>122</v>
      </c>
      <c r="B11" s="40"/>
      <c r="C11" s="40"/>
      <c r="D11" s="40"/>
      <c r="E11" s="40"/>
      <c r="F11" s="40"/>
      <c r="G11" s="40"/>
      <c r="H11" s="40"/>
      <c r="I11" s="40"/>
      <c r="J11" s="44">
        <f t="shared" si="0"/>
        <v>0</v>
      </c>
      <c r="K11" s="44">
        <f t="shared" si="2"/>
        <v>0</v>
      </c>
      <c r="L11" s="45">
        <f t="shared" si="1"/>
        <v>0</v>
      </c>
    </row>
    <row r="12" spans="1:14" x14ac:dyDescent="0.15">
      <c r="A12" s="1" t="s">
        <v>123</v>
      </c>
      <c r="B12" s="40"/>
      <c r="C12" s="40"/>
      <c r="D12" s="40"/>
      <c r="E12" s="40"/>
      <c r="F12" s="40"/>
      <c r="G12" s="40"/>
      <c r="H12" s="40"/>
      <c r="I12" s="40"/>
      <c r="J12" s="44">
        <f t="shared" si="0"/>
        <v>0</v>
      </c>
      <c r="K12" s="44">
        <f t="shared" si="2"/>
        <v>0</v>
      </c>
      <c r="L12" s="45">
        <f t="shared" si="1"/>
        <v>0</v>
      </c>
    </row>
    <row r="13" spans="1:14" x14ac:dyDescent="0.15">
      <c r="A13" s="1" t="s">
        <v>124</v>
      </c>
      <c r="B13" s="40"/>
      <c r="C13" s="40"/>
      <c r="D13" s="40"/>
      <c r="E13" s="40"/>
      <c r="F13" s="40"/>
      <c r="G13" s="40"/>
      <c r="H13" s="40"/>
      <c r="I13" s="40"/>
      <c r="J13" s="44">
        <f t="shared" si="0"/>
        <v>0</v>
      </c>
      <c r="K13" s="44">
        <f t="shared" si="2"/>
        <v>0</v>
      </c>
      <c r="L13" s="45">
        <f t="shared" si="1"/>
        <v>0</v>
      </c>
    </row>
    <row r="14" spans="1:14" x14ac:dyDescent="0.15">
      <c r="A14" s="1" t="s">
        <v>125</v>
      </c>
      <c r="B14" s="40"/>
      <c r="C14" s="40"/>
      <c r="D14" s="40"/>
      <c r="E14" s="40"/>
      <c r="F14" s="40"/>
      <c r="G14" s="40"/>
      <c r="H14" s="40"/>
      <c r="I14" s="40"/>
      <c r="J14" s="44">
        <f t="shared" si="0"/>
        <v>0</v>
      </c>
      <c r="K14" s="44">
        <f t="shared" si="2"/>
        <v>0</v>
      </c>
      <c r="L14" s="45">
        <f t="shared" si="1"/>
        <v>0</v>
      </c>
    </row>
    <row r="15" spans="1:14" x14ac:dyDescent="0.15">
      <c r="A15" s="1" t="s">
        <v>126</v>
      </c>
      <c r="B15" s="40"/>
      <c r="C15" s="40"/>
      <c r="D15" s="40"/>
      <c r="E15" s="40"/>
      <c r="F15" s="40"/>
      <c r="G15" s="40"/>
      <c r="H15" s="40"/>
      <c r="I15" s="40"/>
      <c r="J15" s="44">
        <f t="shared" si="0"/>
        <v>0</v>
      </c>
      <c r="K15" s="44">
        <f t="shared" si="2"/>
        <v>0</v>
      </c>
      <c r="L15" s="45">
        <f t="shared" si="1"/>
        <v>0</v>
      </c>
    </row>
    <row r="16" spans="1:14" x14ac:dyDescent="0.15">
      <c r="A16" s="1" t="s">
        <v>127</v>
      </c>
      <c r="B16" s="40"/>
      <c r="C16" s="40"/>
      <c r="D16" s="40"/>
      <c r="E16" s="40"/>
      <c r="F16" s="40"/>
      <c r="G16" s="40"/>
      <c r="H16" s="40"/>
      <c r="I16" s="40"/>
      <c r="J16" s="44">
        <f t="shared" si="0"/>
        <v>0</v>
      </c>
      <c r="K16" s="44">
        <f t="shared" si="2"/>
        <v>0</v>
      </c>
      <c r="L16" s="45">
        <f t="shared" si="1"/>
        <v>0</v>
      </c>
    </row>
    <row r="17" spans="1:12" x14ac:dyDescent="0.15">
      <c r="A17" s="1" t="s">
        <v>128</v>
      </c>
      <c r="B17" s="40"/>
      <c r="C17" s="40"/>
      <c r="D17" s="40"/>
      <c r="E17" s="40"/>
      <c r="F17" s="40"/>
      <c r="G17" s="40"/>
      <c r="H17" s="40"/>
      <c r="I17" s="40"/>
      <c r="J17" s="44">
        <f t="shared" si="0"/>
        <v>0</v>
      </c>
      <c r="K17" s="44">
        <f t="shared" si="2"/>
        <v>0</v>
      </c>
      <c r="L17" s="45">
        <f t="shared" si="1"/>
        <v>0</v>
      </c>
    </row>
    <row r="18" spans="1:12" x14ac:dyDescent="0.15">
      <c r="A18" s="1" t="s">
        <v>129</v>
      </c>
      <c r="B18" s="40"/>
      <c r="C18" s="40"/>
      <c r="D18" s="40"/>
      <c r="E18" s="40"/>
      <c r="F18" s="40"/>
      <c r="G18" s="40"/>
      <c r="H18" s="40"/>
      <c r="I18" s="40"/>
      <c r="J18" s="44">
        <f t="shared" si="0"/>
        <v>0</v>
      </c>
      <c r="K18" s="44">
        <f t="shared" si="2"/>
        <v>0</v>
      </c>
      <c r="L18" s="45">
        <f t="shared" si="1"/>
        <v>0</v>
      </c>
    </row>
    <row r="19" spans="1:12" x14ac:dyDescent="0.15">
      <c r="A19" s="1" t="s">
        <v>130</v>
      </c>
      <c r="B19" s="40"/>
      <c r="C19" s="40"/>
      <c r="D19" s="40"/>
      <c r="E19" s="40"/>
      <c r="F19" s="40"/>
      <c r="G19" s="40"/>
      <c r="H19" s="40"/>
      <c r="I19" s="40"/>
      <c r="J19" s="44">
        <f t="shared" si="0"/>
        <v>0</v>
      </c>
      <c r="K19" s="44">
        <f t="shared" si="2"/>
        <v>0</v>
      </c>
      <c r="L19" s="45">
        <f t="shared" si="1"/>
        <v>0</v>
      </c>
    </row>
    <row r="20" spans="1:12" x14ac:dyDescent="0.15">
      <c r="A20" s="1" t="s">
        <v>131</v>
      </c>
      <c r="B20" s="40"/>
      <c r="C20" s="40"/>
      <c r="D20" s="40"/>
      <c r="E20" s="40"/>
      <c r="F20" s="40"/>
      <c r="G20" s="40"/>
      <c r="H20" s="40"/>
      <c r="I20" s="40"/>
      <c r="J20" s="44">
        <f t="shared" si="0"/>
        <v>0</v>
      </c>
      <c r="K20" s="44">
        <f t="shared" si="2"/>
        <v>0</v>
      </c>
      <c r="L20" s="45">
        <f t="shared" si="1"/>
        <v>0</v>
      </c>
    </row>
    <row r="21" spans="1:12" x14ac:dyDescent="0.15">
      <c r="A21" s="1" t="s">
        <v>132</v>
      </c>
      <c r="B21" s="40"/>
      <c r="C21" s="40"/>
      <c r="D21" s="40"/>
      <c r="E21" s="40"/>
      <c r="F21" s="40"/>
      <c r="G21" s="40"/>
      <c r="H21" s="40"/>
      <c r="I21" s="40"/>
      <c r="J21" s="44">
        <f t="shared" si="0"/>
        <v>0</v>
      </c>
      <c r="K21" s="44">
        <f t="shared" si="2"/>
        <v>0</v>
      </c>
      <c r="L21" s="45">
        <f t="shared" si="1"/>
        <v>0</v>
      </c>
    </row>
    <row r="22" spans="1:12" x14ac:dyDescent="0.15">
      <c r="A22" s="1" t="s">
        <v>133</v>
      </c>
      <c r="B22" s="40"/>
      <c r="C22" s="40"/>
      <c r="D22" s="40"/>
      <c r="E22" s="40"/>
      <c r="F22" s="40"/>
      <c r="G22" s="40"/>
      <c r="H22" s="40"/>
      <c r="I22" s="40"/>
      <c r="J22" s="44">
        <f t="shared" si="0"/>
        <v>0</v>
      </c>
      <c r="K22" s="44">
        <f t="shared" si="2"/>
        <v>0</v>
      </c>
      <c r="L22" s="45">
        <f t="shared" si="1"/>
        <v>0</v>
      </c>
    </row>
    <row r="23" spans="1:12" x14ac:dyDescent="0.15">
      <c r="A23" s="1" t="s">
        <v>134</v>
      </c>
      <c r="B23" s="40"/>
      <c r="C23" s="40"/>
      <c r="D23" s="40"/>
      <c r="E23" s="40"/>
      <c r="F23" s="40"/>
      <c r="G23" s="40"/>
      <c r="H23" s="40"/>
      <c r="I23" s="40"/>
      <c r="J23" s="44">
        <f t="shared" si="0"/>
        <v>0</v>
      </c>
      <c r="K23" s="44">
        <f t="shared" si="2"/>
        <v>0</v>
      </c>
      <c r="L23" s="45">
        <f t="shared" si="1"/>
        <v>0</v>
      </c>
    </row>
    <row r="24" spans="1:12" x14ac:dyDescent="0.15">
      <c r="A24" s="1" t="s">
        <v>135</v>
      </c>
      <c r="B24" s="40"/>
      <c r="C24" s="40"/>
      <c r="D24" s="40"/>
      <c r="E24" s="40"/>
      <c r="F24" s="40"/>
      <c r="G24" s="40"/>
      <c r="H24" s="40"/>
      <c r="I24" s="40"/>
      <c r="J24" s="44">
        <f t="shared" si="0"/>
        <v>0</v>
      </c>
      <c r="K24" s="44">
        <f t="shared" si="2"/>
        <v>0</v>
      </c>
      <c r="L24" s="45">
        <f t="shared" si="1"/>
        <v>0</v>
      </c>
    </row>
    <row r="25" spans="1:12" x14ac:dyDescent="0.15">
      <c r="A25" s="1" t="s">
        <v>136</v>
      </c>
      <c r="B25" s="40"/>
      <c r="C25" s="40"/>
      <c r="D25" s="40"/>
      <c r="E25" s="40"/>
      <c r="F25" s="40"/>
      <c r="G25" s="40"/>
      <c r="H25" s="40"/>
      <c r="I25" s="40"/>
      <c r="J25" s="44">
        <f t="shared" si="0"/>
        <v>0</v>
      </c>
      <c r="K25" s="44">
        <f t="shared" si="2"/>
        <v>0</v>
      </c>
      <c r="L25" s="45">
        <f t="shared" si="1"/>
        <v>0</v>
      </c>
    </row>
    <row r="26" spans="1:12" x14ac:dyDescent="0.15">
      <c r="A26" s="1" t="s">
        <v>137</v>
      </c>
      <c r="B26" s="40"/>
      <c r="C26" s="40"/>
      <c r="D26" s="40"/>
      <c r="E26" s="40"/>
      <c r="F26" s="40"/>
      <c r="G26" s="40"/>
      <c r="H26" s="40"/>
      <c r="I26" s="40"/>
      <c r="J26" s="44">
        <f t="shared" si="0"/>
        <v>0</v>
      </c>
      <c r="K26" s="44">
        <f t="shared" si="2"/>
        <v>0</v>
      </c>
      <c r="L26" s="45">
        <f t="shared" si="1"/>
        <v>0</v>
      </c>
    </row>
    <row r="27" spans="1:12" x14ac:dyDescent="0.15">
      <c r="A27" s="1" t="s">
        <v>138</v>
      </c>
      <c r="B27" s="40"/>
      <c r="C27" s="40"/>
      <c r="D27" s="40"/>
      <c r="E27" s="40"/>
      <c r="F27" s="40"/>
      <c r="G27" s="40"/>
      <c r="H27" s="40"/>
      <c r="I27" s="40"/>
      <c r="J27" s="44">
        <f t="shared" si="0"/>
        <v>0</v>
      </c>
      <c r="K27" s="44">
        <f t="shared" si="2"/>
        <v>0</v>
      </c>
      <c r="L27" s="45">
        <f t="shared" si="1"/>
        <v>0</v>
      </c>
    </row>
    <row r="28" spans="1:12" x14ac:dyDescent="0.15">
      <c r="A28" s="1" t="s">
        <v>139</v>
      </c>
      <c r="B28" s="40"/>
      <c r="C28" s="40"/>
      <c r="D28" s="40"/>
      <c r="E28" s="40"/>
      <c r="F28" s="40"/>
      <c r="G28" s="40"/>
      <c r="H28" s="40"/>
      <c r="I28" s="40"/>
      <c r="J28" s="44">
        <f t="shared" si="0"/>
        <v>0</v>
      </c>
      <c r="K28" s="44">
        <f t="shared" si="2"/>
        <v>0</v>
      </c>
      <c r="L28" s="45">
        <f t="shared" si="1"/>
        <v>0</v>
      </c>
    </row>
    <row r="29" spans="1:12" x14ac:dyDescent="0.15">
      <c r="A29" s="1" t="s">
        <v>140</v>
      </c>
      <c r="B29" s="40"/>
      <c r="C29" s="40"/>
      <c r="D29" s="40"/>
      <c r="E29" s="40"/>
      <c r="F29" s="40"/>
      <c r="G29" s="40"/>
      <c r="H29" s="40"/>
      <c r="I29" s="40"/>
      <c r="J29" s="44">
        <f t="shared" si="0"/>
        <v>0</v>
      </c>
      <c r="K29" s="44">
        <f t="shared" si="2"/>
        <v>0</v>
      </c>
      <c r="L29" s="45">
        <f t="shared" si="1"/>
        <v>0</v>
      </c>
    </row>
    <row r="30" spans="1:12" x14ac:dyDescent="0.15">
      <c r="A30" s="1" t="s">
        <v>141</v>
      </c>
      <c r="B30" s="40"/>
      <c r="C30" s="40"/>
      <c r="D30" s="40"/>
      <c r="E30" s="40"/>
      <c r="F30" s="40"/>
      <c r="G30" s="40"/>
      <c r="H30" s="40"/>
      <c r="I30" s="40"/>
      <c r="J30" s="44">
        <f t="shared" si="0"/>
        <v>0</v>
      </c>
      <c r="K30" s="44">
        <f t="shared" si="2"/>
        <v>0</v>
      </c>
      <c r="L30" s="45">
        <f t="shared" si="1"/>
        <v>0</v>
      </c>
    </row>
    <row r="31" spans="1:12" x14ac:dyDescent="0.15">
      <c r="A31" s="1" t="s">
        <v>142</v>
      </c>
      <c r="B31" s="40"/>
      <c r="C31" s="40"/>
      <c r="D31" s="40"/>
      <c r="E31" s="40"/>
      <c r="F31" s="40"/>
      <c r="G31" s="40"/>
      <c r="H31" s="40"/>
      <c r="I31" s="40"/>
      <c r="J31" s="44">
        <f t="shared" si="0"/>
        <v>0</v>
      </c>
      <c r="K31" s="44">
        <f t="shared" si="2"/>
        <v>0</v>
      </c>
      <c r="L31" s="45">
        <f t="shared" si="1"/>
        <v>0</v>
      </c>
    </row>
    <row r="32" spans="1:12" x14ac:dyDescent="0.15">
      <c r="A32" s="1" t="s">
        <v>143</v>
      </c>
      <c r="B32" s="40"/>
      <c r="C32" s="40"/>
      <c r="D32" s="40"/>
      <c r="E32" s="40"/>
      <c r="F32" s="40"/>
      <c r="G32" s="40"/>
      <c r="H32" s="40"/>
      <c r="I32" s="40"/>
      <c r="J32" s="44">
        <f t="shared" si="0"/>
        <v>0</v>
      </c>
      <c r="K32" s="44">
        <f t="shared" si="2"/>
        <v>0</v>
      </c>
      <c r="L32" s="45">
        <f t="shared" si="1"/>
        <v>0</v>
      </c>
    </row>
    <row r="33" spans="1:12" x14ac:dyDescent="0.15">
      <c r="A33" s="1" t="s">
        <v>144</v>
      </c>
      <c r="B33" s="40"/>
      <c r="C33" s="40"/>
      <c r="D33" s="40"/>
      <c r="E33" s="40"/>
      <c r="F33" s="40"/>
      <c r="G33" s="40"/>
      <c r="H33" s="40"/>
      <c r="I33" s="40"/>
      <c r="J33" s="44">
        <f t="shared" si="0"/>
        <v>0</v>
      </c>
      <c r="K33" s="44">
        <f t="shared" si="2"/>
        <v>0</v>
      </c>
      <c r="L33" s="45">
        <f t="shared" si="1"/>
        <v>0</v>
      </c>
    </row>
    <row r="34" spans="1:12" x14ac:dyDescent="0.15">
      <c r="A34" s="1" t="s">
        <v>145</v>
      </c>
      <c r="B34" s="40"/>
      <c r="C34" s="40"/>
      <c r="D34" s="40"/>
      <c r="E34" s="40"/>
      <c r="F34" s="40"/>
      <c r="G34" s="40"/>
      <c r="H34" s="40"/>
      <c r="I34" s="40"/>
      <c r="J34" s="44">
        <f t="shared" si="0"/>
        <v>0</v>
      </c>
      <c r="K34" s="44">
        <f t="shared" si="2"/>
        <v>0</v>
      </c>
      <c r="L34" s="45">
        <f t="shared" si="1"/>
        <v>0</v>
      </c>
    </row>
    <row r="35" spans="1:12" x14ac:dyDescent="0.15">
      <c r="A35" s="1" t="s">
        <v>146</v>
      </c>
      <c r="B35" s="40"/>
      <c r="C35" s="40"/>
      <c r="D35" s="40"/>
      <c r="E35" s="40"/>
      <c r="F35" s="40"/>
      <c r="G35" s="40"/>
      <c r="H35" s="40"/>
      <c r="I35" s="40"/>
      <c r="J35" s="44">
        <f t="shared" si="0"/>
        <v>0</v>
      </c>
      <c r="K35" s="44">
        <f t="shared" si="2"/>
        <v>0</v>
      </c>
      <c r="L35" s="45">
        <f t="shared" si="1"/>
        <v>0</v>
      </c>
    </row>
    <row r="36" spans="1:12" x14ac:dyDescent="0.15">
      <c r="A36" s="1" t="s">
        <v>147</v>
      </c>
      <c r="B36" s="40"/>
      <c r="C36" s="40"/>
      <c r="D36" s="40"/>
      <c r="E36" s="40"/>
      <c r="F36" s="40"/>
      <c r="G36" s="40"/>
      <c r="H36" s="40"/>
      <c r="I36" s="40"/>
      <c r="J36" s="44">
        <f t="shared" si="0"/>
        <v>0</v>
      </c>
      <c r="K36" s="44">
        <f t="shared" si="2"/>
        <v>0</v>
      </c>
      <c r="L36" s="45">
        <f t="shared" si="1"/>
        <v>0</v>
      </c>
    </row>
    <row r="37" spans="1:12" x14ac:dyDescent="0.15">
      <c r="A37" s="1" t="s">
        <v>148</v>
      </c>
      <c r="B37" s="40"/>
      <c r="C37" s="40"/>
      <c r="D37" s="40"/>
      <c r="E37" s="40"/>
      <c r="F37" s="40"/>
      <c r="G37" s="40"/>
      <c r="H37" s="40"/>
      <c r="I37" s="40"/>
      <c r="J37" s="44">
        <f t="shared" ref="J37:J54" si="3">IF(SUM(B37:E37)&gt;100000,(100000-SUM(B37:E37)),0)</f>
        <v>0</v>
      </c>
      <c r="K37" s="44">
        <f t="shared" si="2"/>
        <v>0</v>
      </c>
      <c r="L37" s="45">
        <f t="shared" ref="L37:L54" si="4">SUM(B37:K37)</f>
        <v>0</v>
      </c>
    </row>
    <row r="38" spans="1:12" x14ac:dyDescent="0.15">
      <c r="A38" s="1" t="s">
        <v>149</v>
      </c>
      <c r="B38" s="40"/>
      <c r="C38" s="40"/>
      <c r="D38" s="40"/>
      <c r="E38" s="40"/>
      <c r="F38" s="40"/>
      <c r="G38" s="40"/>
      <c r="H38" s="40"/>
      <c r="I38" s="40"/>
      <c r="J38" s="44">
        <f t="shared" si="3"/>
        <v>0</v>
      </c>
      <c r="K38" s="44">
        <f t="shared" si="2"/>
        <v>0</v>
      </c>
      <c r="L38" s="45">
        <f t="shared" si="4"/>
        <v>0</v>
      </c>
    </row>
    <row r="39" spans="1:12" x14ac:dyDescent="0.15">
      <c r="A39" s="1" t="s">
        <v>150</v>
      </c>
      <c r="B39" s="40"/>
      <c r="C39" s="40"/>
      <c r="D39" s="40"/>
      <c r="E39" s="40"/>
      <c r="F39" s="40"/>
      <c r="G39" s="40"/>
      <c r="H39" s="40"/>
      <c r="I39" s="40"/>
      <c r="J39" s="44">
        <f t="shared" si="3"/>
        <v>0</v>
      </c>
      <c r="K39" s="44">
        <f t="shared" si="2"/>
        <v>0</v>
      </c>
      <c r="L39" s="45">
        <f t="shared" si="4"/>
        <v>0</v>
      </c>
    </row>
    <row r="40" spans="1:12" x14ac:dyDescent="0.15">
      <c r="A40" s="1" t="s">
        <v>151</v>
      </c>
      <c r="B40" s="40"/>
      <c r="C40" s="40"/>
      <c r="D40" s="40"/>
      <c r="E40" s="40"/>
      <c r="F40" s="40"/>
      <c r="G40" s="40"/>
      <c r="H40" s="40"/>
      <c r="I40" s="40"/>
      <c r="J40" s="44">
        <f t="shared" si="3"/>
        <v>0</v>
      </c>
      <c r="K40" s="44">
        <f t="shared" si="2"/>
        <v>0</v>
      </c>
      <c r="L40" s="45">
        <f t="shared" si="4"/>
        <v>0</v>
      </c>
    </row>
    <row r="41" spans="1:12" x14ac:dyDescent="0.15">
      <c r="A41" s="1" t="s">
        <v>152</v>
      </c>
      <c r="B41" s="40"/>
      <c r="C41" s="40"/>
      <c r="D41" s="40"/>
      <c r="E41" s="40"/>
      <c r="F41" s="40"/>
      <c r="G41" s="40"/>
      <c r="H41" s="40"/>
      <c r="I41" s="40"/>
      <c r="J41" s="44">
        <f t="shared" si="3"/>
        <v>0</v>
      </c>
      <c r="K41" s="44">
        <f t="shared" si="2"/>
        <v>0</v>
      </c>
      <c r="L41" s="45">
        <f t="shared" si="4"/>
        <v>0</v>
      </c>
    </row>
    <row r="42" spans="1:12" x14ac:dyDescent="0.15">
      <c r="A42" s="1" t="s">
        <v>153</v>
      </c>
      <c r="B42" s="40"/>
      <c r="C42" s="40"/>
      <c r="D42" s="40"/>
      <c r="E42" s="40"/>
      <c r="F42" s="40"/>
      <c r="G42" s="40"/>
      <c r="H42" s="40"/>
      <c r="I42" s="40"/>
      <c r="J42" s="44">
        <f t="shared" si="3"/>
        <v>0</v>
      </c>
      <c r="K42" s="44">
        <f t="shared" si="2"/>
        <v>0</v>
      </c>
      <c r="L42" s="45">
        <f t="shared" si="4"/>
        <v>0</v>
      </c>
    </row>
    <row r="43" spans="1:12" x14ac:dyDescent="0.15">
      <c r="A43" s="1" t="s">
        <v>154</v>
      </c>
      <c r="B43" s="40"/>
      <c r="C43" s="40"/>
      <c r="D43" s="40"/>
      <c r="E43" s="40"/>
      <c r="F43" s="40"/>
      <c r="G43" s="40"/>
      <c r="H43" s="40"/>
      <c r="I43" s="40"/>
      <c r="J43" s="44">
        <f t="shared" si="3"/>
        <v>0</v>
      </c>
      <c r="K43" s="44">
        <f t="shared" si="2"/>
        <v>0</v>
      </c>
      <c r="L43" s="45">
        <f t="shared" si="4"/>
        <v>0</v>
      </c>
    </row>
    <row r="44" spans="1:12" x14ac:dyDescent="0.15">
      <c r="A44" s="1" t="s">
        <v>155</v>
      </c>
      <c r="B44" s="40"/>
      <c r="C44" s="40"/>
      <c r="D44" s="40"/>
      <c r="E44" s="40"/>
      <c r="F44" s="40"/>
      <c r="G44" s="40"/>
      <c r="H44" s="40"/>
      <c r="I44" s="40"/>
      <c r="J44" s="44">
        <f t="shared" si="3"/>
        <v>0</v>
      </c>
      <c r="K44" s="44">
        <f t="shared" si="2"/>
        <v>0</v>
      </c>
      <c r="L44" s="45">
        <f t="shared" si="4"/>
        <v>0</v>
      </c>
    </row>
    <row r="45" spans="1:12" x14ac:dyDescent="0.15">
      <c r="A45" s="1" t="s">
        <v>156</v>
      </c>
      <c r="B45" s="40"/>
      <c r="C45" s="40"/>
      <c r="D45" s="40"/>
      <c r="E45" s="40"/>
      <c r="F45" s="40"/>
      <c r="G45" s="40"/>
      <c r="H45" s="40"/>
      <c r="I45" s="40"/>
      <c r="J45" s="44">
        <f t="shared" si="3"/>
        <v>0</v>
      </c>
      <c r="K45" s="44">
        <f t="shared" si="2"/>
        <v>0</v>
      </c>
      <c r="L45" s="45">
        <f t="shared" si="4"/>
        <v>0</v>
      </c>
    </row>
    <row r="46" spans="1:12" x14ac:dyDescent="0.15">
      <c r="A46" s="1" t="s">
        <v>157</v>
      </c>
      <c r="B46" s="40"/>
      <c r="C46" s="40"/>
      <c r="D46" s="40"/>
      <c r="E46" s="40"/>
      <c r="F46" s="40"/>
      <c r="G46" s="40"/>
      <c r="H46" s="40"/>
      <c r="I46" s="40"/>
      <c r="J46" s="44">
        <f t="shared" si="3"/>
        <v>0</v>
      </c>
      <c r="K46" s="44">
        <f t="shared" si="2"/>
        <v>0</v>
      </c>
      <c r="L46" s="45">
        <f t="shared" si="4"/>
        <v>0</v>
      </c>
    </row>
    <row r="47" spans="1:12" x14ac:dyDescent="0.15">
      <c r="A47" s="1" t="s">
        <v>158</v>
      </c>
      <c r="B47" s="40"/>
      <c r="C47" s="40"/>
      <c r="D47" s="40"/>
      <c r="E47" s="40"/>
      <c r="F47" s="40"/>
      <c r="G47" s="40"/>
      <c r="H47" s="40"/>
      <c r="I47" s="40"/>
      <c r="J47" s="44">
        <f t="shared" si="3"/>
        <v>0</v>
      </c>
      <c r="K47" s="44">
        <f t="shared" si="2"/>
        <v>0</v>
      </c>
      <c r="L47" s="45">
        <f t="shared" si="4"/>
        <v>0</v>
      </c>
    </row>
    <row r="48" spans="1:12" x14ac:dyDescent="0.15">
      <c r="A48" s="1" t="s">
        <v>159</v>
      </c>
      <c r="B48" s="40"/>
      <c r="C48" s="40"/>
      <c r="D48" s="40"/>
      <c r="E48" s="40"/>
      <c r="F48" s="40"/>
      <c r="G48" s="40"/>
      <c r="H48" s="40"/>
      <c r="I48" s="40"/>
      <c r="J48" s="44">
        <f t="shared" si="3"/>
        <v>0</v>
      </c>
      <c r="K48" s="44">
        <f t="shared" si="2"/>
        <v>0</v>
      </c>
      <c r="L48" s="45">
        <f t="shared" si="4"/>
        <v>0</v>
      </c>
    </row>
    <row r="49" spans="1:12" x14ac:dyDescent="0.15">
      <c r="A49" s="1" t="s">
        <v>160</v>
      </c>
      <c r="B49" s="40"/>
      <c r="C49" s="40"/>
      <c r="D49" s="40"/>
      <c r="E49" s="40"/>
      <c r="F49" s="40"/>
      <c r="G49" s="40"/>
      <c r="H49" s="40"/>
      <c r="I49" s="40"/>
      <c r="J49" s="44">
        <f t="shared" si="3"/>
        <v>0</v>
      </c>
      <c r="K49" s="44">
        <f t="shared" si="2"/>
        <v>0</v>
      </c>
      <c r="L49" s="45">
        <f t="shared" si="4"/>
        <v>0</v>
      </c>
    </row>
    <row r="50" spans="1:12" x14ac:dyDescent="0.15">
      <c r="A50" s="1" t="s">
        <v>161</v>
      </c>
      <c r="B50" s="40"/>
      <c r="C50" s="40"/>
      <c r="D50" s="40"/>
      <c r="E50" s="40"/>
      <c r="F50" s="40"/>
      <c r="G50" s="40"/>
      <c r="H50" s="40"/>
      <c r="I50" s="40"/>
      <c r="J50" s="44">
        <f t="shared" si="3"/>
        <v>0</v>
      </c>
      <c r="K50" s="44">
        <f t="shared" si="2"/>
        <v>0</v>
      </c>
      <c r="L50" s="45">
        <f t="shared" si="4"/>
        <v>0</v>
      </c>
    </row>
    <row r="51" spans="1:12" x14ac:dyDescent="0.15">
      <c r="A51" s="1" t="s">
        <v>162</v>
      </c>
      <c r="B51" s="40"/>
      <c r="C51" s="40"/>
      <c r="D51" s="40"/>
      <c r="E51" s="40"/>
      <c r="F51" s="40"/>
      <c r="G51" s="40"/>
      <c r="H51" s="40"/>
      <c r="I51" s="40"/>
      <c r="J51" s="44">
        <f t="shared" si="3"/>
        <v>0</v>
      </c>
      <c r="K51" s="44">
        <f t="shared" si="2"/>
        <v>0</v>
      </c>
      <c r="L51" s="45">
        <f t="shared" si="4"/>
        <v>0</v>
      </c>
    </row>
    <row r="52" spans="1:12" x14ac:dyDescent="0.15">
      <c r="A52" s="1" t="s">
        <v>163</v>
      </c>
      <c r="B52" s="40"/>
      <c r="C52" s="40"/>
      <c r="D52" s="40"/>
      <c r="E52" s="40"/>
      <c r="F52" s="40"/>
      <c r="G52" s="40"/>
      <c r="H52" s="40"/>
      <c r="I52" s="40"/>
      <c r="J52" s="44">
        <f t="shared" si="3"/>
        <v>0</v>
      </c>
      <c r="K52" s="44">
        <f t="shared" si="2"/>
        <v>0</v>
      </c>
      <c r="L52" s="45">
        <f t="shared" si="4"/>
        <v>0</v>
      </c>
    </row>
    <row r="53" spans="1:12" x14ac:dyDescent="0.15">
      <c r="A53" s="1" t="s">
        <v>164</v>
      </c>
      <c r="B53" s="40"/>
      <c r="C53" s="40"/>
      <c r="D53" s="40"/>
      <c r="E53" s="40"/>
      <c r="F53" s="40"/>
      <c r="G53" s="40"/>
      <c r="H53" s="40"/>
      <c r="I53" s="40"/>
      <c r="J53" s="44">
        <f t="shared" si="3"/>
        <v>0</v>
      </c>
      <c r="K53" s="44">
        <f t="shared" si="2"/>
        <v>0</v>
      </c>
      <c r="L53" s="45">
        <f t="shared" si="4"/>
        <v>0</v>
      </c>
    </row>
    <row r="54" spans="1:12" x14ac:dyDescent="0.15">
      <c r="A54" s="1" t="s">
        <v>165</v>
      </c>
      <c r="B54" s="40"/>
      <c r="C54" s="40"/>
      <c r="D54" s="40"/>
      <c r="E54" s="40"/>
      <c r="F54" s="40"/>
      <c r="G54" s="40"/>
      <c r="H54" s="40"/>
      <c r="I54" s="40"/>
      <c r="J54" s="44">
        <f t="shared" si="3"/>
        <v>0</v>
      </c>
      <c r="K54" s="44">
        <f t="shared" si="2"/>
        <v>0</v>
      </c>
      <c r="L54" s="45">
        <f t="shared" si="4"/>
        <v>0</v>
      </c>
    </row>
    <row r="55" spans="1:12" x14ac:dyDescent="0.15">
      <c r="A55" s="1" t="s">
        <v>223</v>
      </c>
      <c r="B55" s="40"/>
      <c r="C55" s="40"/>
      <c r="D55" s="40"/>
      <c r="E55" s="40"/>
      <c r="F55" s="40"/>
      <c r="G55" s="40"/>
      <c r="H55" s="40"/>
      <c r="I55" s="40"/>
      <c r="J55" s="44">
        <f t="shared" ref="J55:J118" si="5">IF(SUM(B55:E55)&gt;100000,(100000-SUM(B55:E55)),0)</f>
        <v>0</v>
      </c>
      <c r="K55" s="44">
        <f t="shared" ref="K55:K118" si="6">IF(I55&gt;100000,(100000-I55),0)</f>
        <v>0</v>
      </c>
      <c r="L55" s="45">
        <f t="shared" ref="L55:L118" si="7">SUM(B55:K55)</f>
        <v>0</v>
      </c>
    </row>
    <row r="56" spans="1:12" x14ac:dyDescent="0.15">
      <c r="A56" s="1" t="s">
        <v>224</v>
      </c>
      <c r="B56" s="40"/>
      <c r="C56" s="40"/>
      <c r="D56" s="40"/>
      <c r="E56" s="40"/>
      <c r="F56" s="40"/>
      <c r="G56" s="40"/>
      <c r="H56" s="40"/>
      <c r="I56" s="40"/>
      <c r="J56" s="44">
        <f t="shared" si="5"/>
        <v>0</v>
      </c>
      <c r="K56" s="44">
        <f t="shared" si="6"/>
        <v>0</v>
      </c>
      <c r="L56" s="45">
        <f t="shared" si="7"/>
        <v>0</v>
      </c>
    </row>
    <row r="57" spans="1:12" x14ac:dyDescent="0.15">
      <c r="A57" s="1" t="s">
        <v>225</v>
      </c>
      <c r="B57" s="40"/>
      <c r="C57" s="40"/>
      <c r="D57" s="40"/>
      <c r="E57" s="40"/>
      <c r="F57" s="40"/>
      <c r="G57" s="40"/>
      <c r="H57" s="40"/>
      <c r="I57" s="40"/>
      <c r="J57" s="44">
        <f t="shared" si="5"/>
        <v>0</v>
      </c>
      <c r="K57" s="44">
        <f t="shared" si="6"/>
        <v>0</v>
      </c>
      <c r="L57" s="45">
        <f t="shared" si="7"/>
        <v>0</v>
      </c>
    </row>
    <row r="58" spans="1:12" x14ac:dyDescent="0.15">
      <c r="A58" s="1" t="s">
        <v>226</v>
      </c>
      <c r="B58" s="40"/>
      <c r="C58" s="40"/>
      <c r="D58" s="40"/>
      <c r="E58" s="40"/>
      <c r="F58" s="40"/>
      <c r="G58" s="40"/>
      <c r="H58" s="40"/>
      <c r="I58" s="40"/>
      <c r="J58" s="44">
        <f t="shared" si="5"/>
        <v>0</v>
      </c>
      <c r="K58" s="44">
        <f t="shared" si="6"/>
        <v>0</v>
      </c>
      <c r="L58" s="45">
        <f t="shared" si="7"/>
        <v>0</v>
      </c>
    </row>
    <row r="59" spans="1:12" x14ac:dyDescent="0.15">
      <c r="A59" s="1" t="s">
        <v>227</v>
      </c>
      <c r="B59" s="40"/>
      <c r="C59" s="40"/>
      <c r="D59" s="40"/>
      <c r="E59" s="40"/>
      <c r="F59" s="40"/>
      <c r="G59" s="40"/>
      <c r="H59" s="40"/>
      <c r="I59" s="40"/>
      <c r="J59" s="44">
        <f t="shared" si="5"/>
        <v>0</v>
      </c>
      <c r="K59" s="44">
        <f t="shared" si="6"/>
        <v>0</v>
      </c>
      <c r="L59" s="45">
        <f t="shared" si="7"/>
        <v>0</v>
      </c>
    </row>
    <row r="60" spans="1:12" x14ac:dyDescent="0.15">
      <c r="A60" s="1" t="s">
        <v>228</v>
      </c>
      <c r="B60" s="40"/>
      <c r="C60" s="40"/>
      <c r="D60" s="40"/>
      <c r="E60" s="40"/>
      <c r="F60" s="40"/>
      <c r="G60" s="40"/>
      <c r="H60" s="40"/>
      <c r="I60" s="40"/>
      <c r="J60" s="44">
        <f t="shared" si="5"/>
        <v>0</v>
      </c>
      <c r="K60" s="44">
        <f t="shared" si="6"/>
        <v>0</v>
      </c>
      <c r="L60" s="45">
        <f t="shared" si="7"/>
        <v>0</v>
      </c>
    </row>
    <row r="61" spans="1:12" x14ac:dyDescent="0.15">
      <c r="A61" s="1" t="s">
        <v>229</v>
      </c>
      <c r="B61" s="40"/>
      <c r="C61" s="40"/>
      <c r="D61" s="40"/>
      <c r="E61" s="40"/>
      <c r="F61" s="40"/>
      <c r="G61" s="40"/>
      <c r="H61" s="40"/>
      <c r="I61" s="40"/>
      <c r="J61" s="44">
        <f t="shared" si="5"/>
        <v>0</v>
      </c>
      <c r="K61" s="44">
        <f t="shared" si="6"/>
        <v>0</v>
      </c>
      <c r="L61" s="45">
        <f t="shared" si="7"/>
        <v>0</v>
      </c>
    </row>
    <row r="62" spans="1:12" x14ac:dyDescent="0.15">
      <c r="A62" s="1" t="s">
        <v>230</v>
      </c>
      <c r="B62" s="40"/>
      <c r="C62" s="40"/>
      <c r="D62" s="40"/>
      <c r="E62" s="40"/>
      <c r="F62" s="40"/>
      <c r="G62" s="40"/>
      <c r="H62" s="40"/>
      <c r="I62" s="40"/>
      <c r="J62" s="44">
        <f t="shared" si="5"/>
        <v>0</v>
      </c>
      <c r="K62" s="44">
        <f t="shared" si="6"/>
        <v>0</v>
      </c>
      <c r="L62" s="45">
        <f t="shared" si="7"/>
        <v>0</v>
      </c>
    </row>
    <row r="63" spans="1:12" x14ac:dyDescent="0.15">
      <c r="A63" s="1" t="s">
        <v>231</v>
      </c>
      <c r="B63" s="40"/>
      <c r="C63" s="40"/>
      <c r="D63" s="40"/>
      <c r="E63" s="40"/>
      <c r="F63" s="40"/>
      <c r="G63" s="40"/>
      <c r="H63" s="40"/>
      <c r="I63" s="40"/>
      <c r="J63" s="44">
        <f t="shared" si="5"/>
        <v>0</v>
      </c>
      <c r="K63" s="44">
        <f t="shared" si="6"/>
        <v>0</v>
      </c>
      <c r="L63" s="45">
        <f t="shared" si="7"/>
        <v>0</v>
      </c>
    </row>
    <row r="64" spans="1:12" x14ac:dyDescent="0.15">
      <c r="A64" s="1" t="s">
        <v>232</v>
      </c>
      <c r="B64" s="40"/>
      <c r="C64" s="40"/>
      <c r="D64" s="40"/>
      <c r="E64" s="40"/>
      <c r="F64" s="40"/>
      <c r="G64" s="40"/>
      <c r="H64" s="40"/>
      <c r="I64" s="40"/>
      <c r="J64" s="44">
        <f t="shared" si="5"/>
        <v>0</v>
      </c>
      <c r="K64" s="44">
        <f t="shared" si="6"/>
        <v>0</v>
      </c>
      <c r="L64" s="45">
        <f t="shared" si="7"/>
        <v>0</v>
      </c>
    </row>
    <row r="65" spans="1:12" x14ac:dyDescent="0.15">
      <c r="A65" s="1" t="s">
        <v>233</v>
      </c>
      <c r="B65" s="40"/>
      <c r="C65" s="40"/>
      <c r="D65" s="40"/>
      <c r="E65" s="40"/>
      <c r="F65" s="40"/>
      <c r="G65" s="40"/>
      <c r="H65" s="40"/>
      <c r="I65" s="40"/>
      <c r="J65" s="44">
        <f t="shared" si="5"/>
        <v>0</v>
      </c>
      <c r="K65" s="44">
        <f t="shared" si="6"/>
        <v>0</v>
      </c>
      <c r="L65" s="45">
        <f t="shared" si="7"/>
        <v>0</v>
      </c>
    </row>
    <row r="66" spans="1:12" x14ac:dyDescent="0.15">
      <c r="A66" s="1" t="s">
        <v>234</v>
      </c>
      <c r="B66" s="40"/>
      <c r="C66" s="40"/>
      <c r="D66" s="40"/>
      <c r="E66" s="40"/>
      <c r="F66" s="40"/>
      <c r="G66" s="40"/>
      <c r="H66" s="40"/>
      <c r="I66" s="40"/>
      <c r="J66" s="44">
        <f t="shared" si="5"/>
        <v>0</v>
      </c>
      <c r="K66" s="44">
        <f t="shared" si="6"/>
        <v>0</v>
      </c>
      <c r="L66" s="45">
        <f t="shared" si="7"/>
        <v>0</v>
      </c>
    </row>
    <row r="67" spans="1:12" x14ac:dyDescent="0.15">
      <c r="A67" s="1" t="s">
        <v>235</v>
      </c>
      <c r="B67" s="40"/>
      <c r="C67" s="40"/>
      <c r="D67" s="40"/>
      <c r="E67" s="40"/>
      <c r="F67" s="40"/>
      <c r="G67" s="40"/>
      <c r="H67" s="40"/>
      <c r="I67" s="40"/>
      <c r="J67" s="44">
        <f t="shared" si="5"/>
        <v>0</v>
      </c>
      <c r="K67" s="44">
        <f t="shared" si="6"/>
        <v>0</v>
      </c>
      <c r="L67" s="45">
        <f t="shared" si="7"/>
        <v>0</v>
      </c>
    </row>
    <row r="68" spans="1:12" x14ac:dyDescent="0.15">
      <c r="A68" s="1" t="s">
        <v>236</v>
      </c>
      <c r="B68" s="40"/>
      <c r="C68" s="40"/>
      <c r="D68" s="40"/>
      <c r="E68" s="40"/>
      <c r="F68" s="40"/>
      <c r="G68" s="40"/>
      <c r="H68" s="40"/>
      <c r="I68" s="40"/>
      <c r="J68" s="44">
        <f t="shared" si="5"/>
        <v>0</v>
      </c>
      <c r="K68" s="44">
        <f t="shared" si="6"/>
        <v>0</v>
      </c>
      <c r="L68" s="45">
        <f t="shared" si="7"/>
        <v>0</v>
      </c>
    </row>
    <row r="69" spans="1:12" x14ac:dyDescent="0.15">
      <c r="A69" s="1" t="s">
        <v>237</v>
      </c>
      <c r="B69" s="40"/>
      <c r="C69" s="40"/>
      <c r="D69" s="40"/>
      <c r="E69" s="40"/>
      <c r="F69" s="40"/>
      <c r="G69" s="40"/>
      <c r="H69" s="40"/>
      <c r="I69" s="40"/>
      <c r="J69" s="44">
        <f t="shared" si="5"/>
        <v>0</v>
      </c>
      <c r="K69" s="44">
        <f t="shared" si="6"/>
        <v>0</v>
      </c>
      <c r="L69" s="45">
        <f t="shared" si="7"/>
        <v>0</v>
      </c>
    </row>
    <row r="70" spans="1:12" x14ac:dyDescent="0.15">
      <c r="A70" s="1" t="s">
        <v>238</v>
      </c>
      <c r="B70" s="40"/>
      <c r="C70" s="40"/>
      <c r="D70" s="40"/>
      <c r="E70" s="40"/>
      <c r="F70" s="40"/>
      <c r="G70" s="40"/>
      <c r="H70" s="40"/>
      <c r="I70" s="40"/>
      <c r="J70" s="44">
        <f t="shared" si="5"/>
        <v>0</v>
      </c>
      <c r="K70" s="44">
        <f t="shared" si="6"/>
        <v>0</v>
      </c>
      <c r="L70" s="45">
        <f t="shared" si="7"/>
        <v>0</v>
      </c>
    </row>
    <row r="71" spans="1:12" x14ac:dyDescent="0.15">
      <c r="A71" s="1" t="s">
        <v>239</v>
      </c>
      <c r="B71" s="40"/>
      <c r="C71" s="40"/>
      <c r="D71" s="40"/>
      <c r="E71" s="40"/>
      <c r="F71" s="40"/>
      <c r="G71" s="40"/>
      <c r="H71" s="40"/>
      <c r="I71" s="40"/>
      <c r="J71" s="44">
        <f t="shared" si="5"/>
        <v>0</v>
      </c>
      <c r="K71" s="44">
        <f t="shared" si="6"/>
        <v>0</v>
      </c>
      <c r="L71" s="45">
        <f t="shared" si="7"/>
        <v>0</v>
      </c>
    </row>
    <row r="72" spans="1:12" x14ac:dyDescent="0.15">
      <c r="A72" s="1" t="s">
        <v>240</v>
      </c>
      <c r="B72" s="40"/>
      <c r="C72" s="40"/>
      <c r="D72" s="40"/>
      <c r="E72" s="40"/>
      <c r="F72" s="40"/>
      <c r="G72" s="40"/>
      <c r="H72" s="40"/>
      <c r="I72" s="40"/>
      <c r="J72" s="44">
        <f t="shared" si="5"/>
        <v>0</v>
      </c>
      <c r="K72" s="44">
        <f t="shared" si="6"/>
        <v>0</v>
      </c>
      <c r="L72" s="45">
        <f t="shared" si="7"/>
        <v>0</v>
      </c>
    </row>
    <row r="73" spans="1:12" x14ac:dyDescent="0.15">
      <c r="A73" s="1" t="s">
        <v>241</v>
      </c>
      <c r="B73" s="40"/>
      <c r="C73" s="40"/>
      <c r="D73" s="40"/>
      <c r="E73" s="40"/>
      <c r="F73" s="40"/>
      <c r="G73" s="40"/>
      <c r="H73" s="40"/>
      <c r="I73" s="40"/>
      <c r="J73" s="44">
        <f t="shared" si="5"/>
        <v>0</v>
      </c>
      <c r="K73" s="44">
        <f t="shared" si="6"/>
        <v>0</v>
      </c>
      <c r="L73" s="45">
        <f t="shared" si="7"/>
        <v>0</v>
      </c>
    </row>
    <row r="74" spans="1:12" x14ac:dyDescent="0.15">
      <c r="A74" s="1" t="s">
        <v>242</v>
      </c>
      <c r="B74" s="40"/>
      <c r="C74" s="40"/>
      <c r="D74" s="40"/>
      <c r="E74" s="40"/>
      <c r="F74" s="40"/>
      <c r="G74" s="40"/>
      <c r="H74" s="40"/>
      <c r="I74" s="40"/>
      <c r="J74" s="44">
        <f t="shared" si="5"/>
        <v>0</v>
      </c>
      <c r="K74" s="44">
        <f t="shared" si="6"/>
        <v>0</v>
      </c>
      <c r="L74" s="45">
        <f t="shared" si="7"/>
        <v>0</v>
      </c>
    </row>
    <row r="75" spans="1:12" x14ac:dyDescent="0.15">
      <c r="A75" s="1" t="s">
        <v>243</v>
      </c>
      <c r="B75" s="40"/>
      <c r="C75" s="40"/>
      <c r="D75" s="40"/>
      <c r="E75" s="40"/>
      <c r="F75" s="40"/>
      <c r="G75" s="40"/>
      <c r="H75" s="40"/>
      <c r="I75" s="40"/>
      <c r="J75" s="44">
        <f t="shared" si="5"/>
        <v>0</v>
      </c>
      <c r="K75" s="44">
        <f t="shared" si="6"/>
        <v>0</v>
      </c>
      <c r="L75" s="45">
        <f t="shared" si="7"/>
        <v>0</v>
      </c>
    </row>
    <row r="76" spans="1:12" x14ac:dyDescent="0.15">
      <c r="A76" s="1" t="s">
        <v>244</v>
      </c>
      <c r="B76" s="40"/>
      <c r="C76" s="40"/>
      <c r="D76" s="40"/>
      <c r="E76" s="40"/>
      <c r="F76" s="40"/>
      <c r="G76" s="40"/>
      <c r="H76" s="40"/>
      <c r="I76" s="40"/>
      <c r="J76" s="44">
        <f t="shared" si="5"/>
        <v>0</v>
      </c>
      <c r="K76" s="44">
        <f t="shared" si="6"/>
        <v>0</v>
      </c>
      <c r="L76" s="45">
        <f t="shared" si="7"/>
        <v>0</v>
      </c>
    </row>
    <row r="77" spans="1:12" x14ac:dyDescent="0.15">
      <c r="A77" s="1" t="s">
        <v>245</v>
      </c>
      <c r="B77" s="40"/>
      <c r="C77" s="40"/>
      <c r="D77" s="40"/>
      <c r="E77" s="40"/>
      <c r="F77" s="40"/>
      <c r="G77" s="40"/>
      <c r="H77" s="40"/>
      <c r="I77" s="40"/>
      <c r="J77" s="44">
        <f t="shared" si="5"/>
        <v>0</v>
      </c>
      <c r="K77" s="44">
        <f t="shared" si="6"/>
        <v>0</v>
      </c>
      <c r="L77" s="45">
        <f t="shared" si="7"/>
        <v>0</v>
      </c>
    </row>
    <row r="78" spans="1:12" x14ac:dyDescent="0.15">
      <c r="A78" s="1" t="s">
        <v>246</v>
      </c>
      <c r="B78" s="40"/>
      <c r="C78" s="40"/>
      <c r="D78" s="40"/>
      <c r="E78" s="40"/>
      <c r="F78" s="40"/>
      <c r="G78" s="40"/>
      <c r="H78" s="40"/>
      <c r="I78" s="40"/>
      <c r="J78" s="44">
        <f t="shared" si="5"/>
        <v>0</v>
      </c>
      <c r="K78" s="44">
        <f t="shared" si="6"/>
        <v>0</v>
      </c>
      <c r="L78" s="45">
        <f t="shared" si="7"/>
        <v>0</v>
      </c>
    </row>
    <row r="79" spans="1:12" x14ac:dyDescent="0.15">
      <c r="A79" s="1" t="s">
        <v>247</v>
      </c>
      <c r="B79" s="40"/>
      <c r="C79" s="40"/>
      <c r="D79" s="40"/>
      <c r="E79" s="40"/>
      <c r="F79" s="40"/>
      <c r="G79" s="40"/>
      <c r="H79" s="40"/>
      <c r="I79" s="40"/>
      <c r="J79" s="44">
        <f t="shared" si="5"/>
        <v>0</v>
      </c>
      <c r="K79" s="44">
        <f t="shared" si="6"/>
        <v>0</v>
      </c>
      <c r="L79" s="45">
        <f t="shared" si="7"/>
        <v>0</v>
      </c>
    </row>
    <row r="80" spans="1:12" x14ac:dyDescent="0.15">
      <c r="A80" s="1" t="s">
        <v>248</v>
      </c>
      <c r="B80" s="40"/>
      <c r="C80" s="40"/>
      <c r="D80" s="40"/>
      <c r="E80" s="40"/>
      <c r="F80" s="40"/>
      <c r="G80" s="40"/>
      <c r="H80" s="40"/>
      <c r="I80" s="40"/>
      <c r="J80" s="44">
        <f t="shared" si="5"/>
        <v>0</v>
      </c>
      <c r="K80" s="44">
        <f t="shared" si="6"/>
        <v>0</v>
      </c>
      <c r="L80" s="45">
        <f t="shared" si="7"/>
        <v>0</v>
      </c>
    </row>
    <row r="81" spans="1:12" x14ac:dyDescent="0.15">
      <c r="A81" s="1" t="s">
        <v>249</v>
      </c>
      <c r="B81" s="40"/>
      <c r="C81" s="40"/>
      <c r="D81" s="40"/>
      <c r="E81" s="40"/>
      <c r="F81" s="40"/>
      <c r="G81" s="40"/>
      <c r="H81" s="40"/>
      <c r="I81" s="40"/>
      <c r="J81" s="44">
        <f t="shared" si="5"/>
        <v>0</v>
      </c>
      <c r="K81" s="44">
        <f t="shared" si="6"/>
        <v>0</v>
      </c>
      <c r="L81" s="45">
        <f t="shared" si="7"/>
        <v>0</v>
      </c>
    </row>
    <row r="82" spans="1:12" x14ac:dyDescent="0.15">
      <c r="A82" s="1" t="s">
        <v>250</v>
      </c>
      <c r="B82" s="40"/>
      <c r="C82" s="40"/>
      <c r="D82" s="40"/>
      <c r="E82" s="40"/>
      <c r="F82" s="40"/>
      <c r="G82" s="40"/>
      <c r="H82" s="40"/>
      <c r="I82" s="40"/>
      <c r="J82" s="44">
        <f t="shared" si="5"/>
        <v>0</v>
      </c>
      <c r="K82" s="44">
        <f t="shared" si="6"/>
        <v>0</v>
      </c>
      <c r="L82" s="45">
        <f t="shared" si="7"/>
        <v>0</v>
      </c>
    </row>
    <row r="83" spans="1:12" x14ac:dyDescent="0.15">
      <c r="A83" s="1" t="s">
        <v>251</v>
      </c>
      <c r="B83" s="40"/>
      <c r="C83" s="40"/>
      <c r="D83" s="40"/>
      <c r="E83" s="40"/>
      <c r="F83" s="40"/>
      <c r="G83" s="40"/>
      <c r="H83" s="40"/>
      <c r="I83" s="40"/>
      <c r="J83" s="44">
        <f t="shared" si="5"/>
        <v>0</v>
      </c>
      <c r="K83" s="44">
        <f t="shared" si="6"/>
        <v>0</v>
      </c>
      <c r="L83" s="45">
        <f t="shared" si="7"/>
        <v>0</v>
      </c>
    </row>
    <row r="84" spans="1:12" x14ac:dyDescent="0.15">
      <c r="A84" s="1" t="s">
        <v>252</v>
      </c>
      <c r="B84" s="40"/>
      <c r="C84" s="40"/>
      <c r="D84" s="40"/>
      <c r="E84" s="40"/>
      <c r="F84" s="40"/>
      <c r="G84" s="40"/>
      <c r="H84" s="40"/>
      <c r="I84" s="40"/>
      <c r="J84" s="44">
        <f t="shared" si="5"/>
        <v>0</v>
      </c>
      <c r="K84" s="44">
        <f t="shared" si="6"/>
        <v>0</v>
      </c>
      <c r="L84" s="45">
        <f t="shared" si="7"/>
        <v>0</v>
      </c>
    </row>
    <row r="85" spans="1:12" x14ac:dyDescent="0.15">
      <c r="A85" s="1" t="s">
        <v>253</v>
      </c>
      <c r="B85" s="40"/>
      <c r="C85" s="40"/>
      <c r="D85" s="40"/>
      <c r="E85" s="40"/>
      <c r="F85" s="40"/>
      <c r="G85" s="40"/>
      <c r="H85" s="40"/>
      <c r="I85" s="40"/>
      <c r="J85" s="44">
        <f t="shared" si="5"/>
        <v>0</v>
      </c>
      <c r="K85" s="44">
        <f t="shared" si="6"/>
        <v>0</v>
      </c>
      <c r="L85" s="45">
        <f t="shared" si="7"/>
        <v>0</v>
      </c>
    </row>
    <row r="86" spans="1:12" x14ac:dyDescent="0.15">
      <c r="A86" s="1" t="s">
        <v>254</v>
      </c>
      <c r="B86" s="40"/>
      <c r="C86" s="40"/>
      <c r="D86" s="40"/>
      <c r="E86" s="40"/>
      <c r="F86" s="40"/>
      <c r="G86" s="40"/>
      <c r="H86" s="40"/>
      <c r="I86" s="40"/>
      <c r="J86" s="44">
        <f t="shared" si="5"/>
        <v>0</v>
      </c>
      <c r="K86" s="44">
        <f t="shared" si="6"/>
        <v>0</v>
      </c>
      <c r="L86" s="45">
        <f t="shared" si="7"/>
        <v>0</v>
      </c>
    </row>
    <row r="87" spans="1:12" x14ac:dyDescent="0.15">
      <c r="A87" s="1" t="s">
        <v>255</v>
      </c>
      <c r="B87" s="40"/>
      <c r="C87" s="40"/>
      <c r="D87" s="40"/>
      <c r="E87" s="40"/>
      <c r="F87" s="40"/>
      <c r="G87" s="40"/>
      <c r="H87" s="40"/>
      <c r="I87" s="40"/>
      <c r="J87" s="44">
        <f t="shared" si="5"/>
        <v>0</v>
      </c>
      <c r="K87" s="44">
        <f t="shared" si="6"/>
        <v>0</v>
      </c>
      <c r="L87" s="45">
        <f t="shared" si="7"/>
        <v>0</v>
      </c>
    </row>
    <row r="88" spans="1:12" x14ac:dyDescent="0.15">
      <c r="A88" s="1" t="s">
        <v>256</v>
      </c>
      <c r="B88" s="40"/>
      <c r="C88" s="40"/>
      <c r="D88" s="40"/>
      <c r="E88" s="40"/>
      <c r="F88" s="40"/>
      <c r="G88" s="40"/>
      <c r="H88" s="40"/>
      <c r="I88" s="40"/>
      <c r="J88" s="44">
        <f t="shared" si="5"/>
        <v>0</v>
      </c>
      <c r="K88" s="44">
        <f t="shared" si="6"/>
        <v>0</v>
      </c>
      <c r="L88" s="45">
        <f t="shared" si="7"/>
        <v>0</v>
      </c>
    </row>
    <row r="89" spans="1:12" x14ac:dyDescent="0.15">
      <c r="A89" s="1" t="s">
        <v>257</v>
      </c>
      <c r="B89" s="40"/>
      <c r="C89" s="40"/>
      <c r="D89" s="40"/>
      <c r="E89" s="40"/>
      <c r="F89" s="40"/>
      <c r="G89" s="40"/>
      <c r="H89" s="40"/>
      <c r="I89" s="40"/>
      <c r="J89" s="44">
        <f t="shared" si="5"/>
        <v>0</v>
      </c>
      <c r="K89" s="44">
        <f t="shared" si="6"/>
        <v>0</v>
      </c>
      <c r="L89" s="45">
        <f t="shared" si="7"/>
        <v>0</v>
      </c>
    </row>
    <row r="90" spans="1:12" x14ac:dyDescent="0.15">
      <c r="A90" s="1" t="s">
        <v>258</v>
      </c>
      <c r="B90" s="40"/>
      <c r="C90" s="40"/>
      <c r="D90" s="40"/>
      <c r="E90" s="40"/>
      <c r="F90" s="40"/>
      <c r="G90" s="40"/>
      <c r="H90" s="40"/>
      <c r="I90" s="40"/>
      <c r="J90" s="44">
        <f t="shared" si="5"/>
        <v>0</v>
      </c>
      <c r="K90" s="44">
        <f t="shared" si="6"/>
        <v>0</v>
      </c>
      <c r="L90" s="45">
        <f t="shared" si="7"/>
        <v>0</v>
      </c>
    </row>
    <row r="91" spans="1:12" x14ac:dyDescent="0.15">
      <c r="A91" s="1" t="s">
        <v>259</v>
      </c>
      <c r="B91" s="40"/>
      <c r="C91" s="40"/>
      <c r="D91" s="40"/>
      <c r="E91" s="40"/>
      <c r="F91" s="40"/>
      <c r="G91" s="40"/>
      <c r="H91" s="40"/>
      <c r="I91" s="40"/>
      <c r="J91" s="44">
        <f t="shared" si="5"/>
        <v>0</v>
      </c>
      <c r="K91" s="44">
        <f t="shared" si="6"/>
        <v>0</v>
      </c>
      <c r="L91" s="45">
        <f t="shared" si="7"/>
        <v>0</v>
      </c>
    </row>
    <row r="92" spans="1:12" x14ac:dyDescent="0.15">
      <c r="A92" s="1" t="s">
        <v>260</v>
      </c>
      <c r="B92" s="40"/>
      <c r="C92" s="40"/>
      <c r="D92" s="40"/>
      <c r="E92" s="40"/>
      <c r="F92" s="40"/>
      <c r="G92" s="40"/>
      <c r="H92" s="40"/>
      <c r="I92" s="40"/>
      <c r="J92" s="44">
        <f t="shared" si="5"/>
        <v>0</v>
      </c>
      <c r="K92" s="44">
        <f t="shared" si="6"/>
        <v>0</v>
      </c>
      <c r="L92" s="45">
        <f t="shared" si="7"/>
        <v>0</v>
      </c>
    </row>
    <row r="93" spans="1:12" x14ac:dyDescent="0.15">
      <c r="A93" s="1" t="s">
        <v>261</v>
      </c>
      <c r="B93" s="40"/>
      <c r="C93" s="40"/>
      <c r="D93" s="40"/>
      <c r="E93" s="40"/>
      <c r="F93" s="40"/>
      <c r="G93" s="40"/>
      <c r="H93" s="40"/>
      <c r="I93" s="40"/>
      <c r="J93" s="44">
        <f t="shared" si="5"/>
        <v>0</v>
      </c>
      <c r="K93" s="44">
        <f t="shared" si="6"/>
        <v>0</v>
      </c>
      <c r="L93" s="45">
        <f t="shared" si="7"/>
        <v>0</v>
      </c>
    </row>
    <row r="94" spans="1:12" x14ac:dyDescent="0.15">
      <c r="A94" s="1" t="s">
        <v>262</v>
      </c>
      <c r="B94" s="40"/>
      <c r="C94" s="40"/>
      <c r="D94" s="40"/>
      <c r="E94" s="40"/>
      <c r="F94" s="40"/>
      <c r="G94" s="40"/>
      <c r="H94" s="40"/>
      <c r="I94" s="40"/>
      <c r="J94" s="44">
        <f t="shared" si="5"/>
        <v>0</v>
      </c>
      <c r="K94" s="44">
        <f t="shared" si="6"/>
        <v>0</v>
      </c>
      <c r="L94" s="45">
        <f t="shared" si="7"/>
        <v>0</v>
      </c>
    </row>
    <row r="95" spans="1:12" x14ac:dyDescent="0.15">
      <c r="A95" s="1" t="s">
        <v>263</v>
      </c>
      <c r="B95" s="40"/>
      <c r="C95" s="40"/>
      <c r="D95" s="40"/>
      <c r="E95" s="40"/>
      <c r="F95" s="40"/>
      <c r="G95" s="40"/>
      <c r="H95" s="40"/>
      <c r="I95" s="40"/>
      <c r="J95" s="44">
        <f t="shared" si="5"/>
        <v>0</v>
      </c>
      <c r="K95" s="44">
        <f t="shared" si="6"/>
        <v>0</v>
      </c>
      <c r="L95" s="45">
        <f t="shared" si="7"/>
        <v>0</v>
      </c>
    </row>
    <row r="96" spans="1:12" x14ac:dyDescent="0.15">
      <c r="A96" s="1" t="s">
        <v>264</v>
      </c>
      <c r="B96" s="40"/>
      <c r="C96" s="40"/>
      <c r="D96" s="40"/>
      <c r="E96" s="40"/>
      <c r="F96" s="40"/>
      <c r="G96" s="40"/>
      <c r="H96" s="40"/>
      <c r="I96" s="40"/>
      <c r="J96" s="44">
        <f t="shared" si="5"/>
        <v>0</v>
      </c>
      <c r="K96" s="44">
        <f t="shared" si="6"/>
        <v>0</v>
      </c>
      <c r="L96" s="45">
        <f t="shared" si="7"/>
        <v>0</v>
      </c>
    </row>
    <row r="97" spans="1:12" x14ac:dyDescent="0.15">
      <c r="A97" s="1" t="s">
        <v>265</v>
      </c>
      <c r="B97" s="40"/>
      <c r="C97" s="40"/>
      <c r="D97" s="40"/>
      <c r="E97" s="40"/>
      <c r="F97" s="40"/>
      <c r="G97" s="40"/>
      <c r="H97" s="40"/>
      <c r="I97" s="40"/>
      <c r="J97" s="44">
        <f t="shared" si="5"/>
        <v>0</v>
      </c>
      <c r="K97" s="44">
        <f t="shared" si="6"/>
        <v>0</v>
      </c>
      <c r="L97" s="45">
        <f t="shared" si="7"/>
        <v>0</v>
      </c>
    </row>
    <row r="98" spans="1:12" x14ac:dyDescent="0.15">
      <c r="A98" s="1" t="s">
        <v>266</v>
      </c>
      <c r="B98" s="40"/>
      <c r="C98" s="40"/>
      <c r="D98" s="40"/>
      <c r="E98" s="40"/>
      <c r="F98" s="40"/>
      <c r="G98" s="40"/>
      <c r="H98" s="40"/>
      <c r="I98" s="40"/>
      <c r="J98" s="44">
        <f t="shared" si="5"/>
        <v>0</v>
      </c>
      <c r="K98" s="44">
        <f t="shared" si="6"/>
        <v>0</v>
      </c>
      <c r="L98" s="45">
        <f t="shared" si="7"/>
        <v>0</v>
      </c>
    </row>
    <row r="99" spans="1:12" x14ac:dyDescent="0.15">
      <c r="A99" s="1" t="s">
        <v>267</v>
      </c>
      <c r="B99" s="40"/>
      <c r="C99" s="40"/>
      <c r="D99" s="40"/>
      <c r="E99" s="40"/>
      <c r="F99" s="40"/>
      <c r="G99" s="40"/>
      <c r="H99" s="40"/>
      <c r="I99" s="40"/>
      <c r="J99" s="44">
        <f t="shared" si="5"/>
        <v>0</v>
      </c>
      <c r="K99" s="44">
        <f t="shared" si="6"/>
        <v>0</v>
      </c>
      <c r="L99" s="45">
        <f t="shared" si="7"/>
        <v>0</v>
      </c>
    </row>
    <row r="100" spans="1:12" x14ac:dyDescent="0.15">
      <c r="A100" s="1" t="s">
        <v>268</v>
      </c>
      <c r="B100" s="40"/>
      <c r="C100" s="40"/>
      <c r="D100" s="40"/>
      <c r="E100" s="40"/>
      <c r="F100" s="40"/>
      <c r="G100" s="40"/>
      <c r="H100" s="40"/>
      <c r="I100" s="40"/>
      <c r="J100" s="44">
        <f t="shared" si="5"/>
        <v>0</v>
      </c>
      <c r="K100" s="44">
        <f t="shared" si="6"/>
        <v>0</v>
      </c>
      <c r="L100" s="45">
        <f t="shared" si="7"/>
        <v>0</v>
      </c>
    </row>
    <row r="101" spans="1:12" x14ac:dyDescent="0.15">
      <c r="A101" s="1" t="s">
        <v>269</v>
      </c>
      <c r="B101" s="40"/>
      <c r="C101" s="40"/>
      <c r="D101" s="40"/>
      <c r="E101" s="40"/>
      <c r="F101" s="40"/>
      <c r="G101" s="40"/>
      <c r="H101" s="40"/>
      <c r="I101" s="40"/>
      <c r="J101" s="44">
        <f t="shared" si="5"/>
        <v>0</v>
      </c>
      <c r="K101" s="44">
        <f t="shared" si="6"/>
        <v>0</v>
      </c>
      <c r="L101" s="45">
        <f t="shared" si="7"/>
        <v>0</v>
      </c>
    </row>
    <row r="102" spans="1:12" x14ac:dyDescent="0.15">
      <c r="A102" s="1" t="s">
        <v>270</v>
      </c>
      <c r="B102" s="40"/>
      <c r="C102" s="40"/>
      <c r="D102" s="40"/>
      <c r="E102" s="40"/>
      <c r="F102" s="40"/>
      <c r="G102" s="40"/>
      <c r="H102" s="40"/>
      <c r="I102" s="40"/>
      <c r="J102" s="44">
        <f t="shared" si="5"/>
        <v>0</v>
      </c>
      <c r="K102" s="44">
        <f t="shared" si="6"/>
        <v>0</v>
      </c>
      <c r="L102" s="45">
        <f t="shared" si="7"/>
        <v>0</v>
      </c>
    </row>
    <row r="103" spans="1:12" x14ac:dyDescent="0.15">
      <c r="A103" s="1" t="s">
        <v>271</v>
      </c>
      <c r="B103" s="40"/>
      <c r="C103" s="40"/>
      <c r="D103" s="40"/>
      <c r="E103" s="40"/>
      <c r="F103" s="40"/>
      <c r="G103" s="40"/>
      <c r="H103" s="40"/>
      <c r="I103" s="40"/>
      <c r="J103" s="44">
        <f t="shared" si="5"/>
        <v>0</v>
      </c>
      <c r="K103" s="44">
        <f t="shared" si="6"/>
        <v>0</v>
      </c>
      <c r="L103" s="45">
        <f t="shared" si="7"/>
        <v>0</v>
      </c>
    </row>
    <row r="104" spans="1:12" x14ac:dyDescent="0.15">
      <c r="A104" s="1" t="s">
        <v>272</v>
      </c>
      <c r="B104" s="40"/>
      <c r="C104" s="40"/>
      <c r="D104" s="40"/>
      <c r="E104" s="40"/>
      <c r="F104" s="40"/>
      <c r="G104" s="40"/>
      <c r="H104" s="40"/>
      <c r="I104" s="40"/>
      <c r="J104" s="44">
        <f t="shared" si="5"/>
        <v>0</v>
      </c>
      <c r="K104" s="44">
        <f t="shared" si="6"/>
        <v>0</v>
      </c>
      <c r="L104" s="45">
        <f t="shared" si="7"/>
        <v>0</v>
      </c>
    </row>
    <row r="105" spans="1:12" x14ac:dyDescent="0.15">
      <c r="A105" s="1" t="s">
        <v>273</v>
      </c>
      <c r="B105" s="40"/>
      <c r="C105" s="40"/>
      <c r="D105" s="40"/>
      <c r="E105" s="40"/>
      <c r="F105" s="40"/>
      <c r="G105" s="40"/>
      <c r="H105" s="40"/>
      <c r="I105" s="40"/>
      <c r="J105" s="44">
        <f t="shared" si="5"/>
        <v>0</v>
      </c>
      <c r="K105" s="44">
        <f t="shared" si="6"/>
        <v>0</v>
      </c>
      <c r="L105" s="45">
        <f t="shared" si="7"/>
        <v>0</v>
      </c>
    </row>
    <row r="106" spans="1:12" x14ac:dyDescent="0.15">
      <c r="A106" s="1" t="s">
        <v>274</v>
      </c>
      <c r="B106" s="40"/>
      <c r="C106" s="40"/>
      <c r="D106" s="40"/>
      <c r="E106" s="40"/>
      <c r="F106" s="40"/>
      <c r="G106" s="40"/>
      <c r="H106" s="40"/>
      <c r="I106" s="40"/>
      <c r="J106" s="44">
        <f t="shared" si="5"/>
        <v>0</v>
      </c>
      <c r="K106" s="44">
        <f t="shared" si="6"/>
        <v>0</v>
      </c>
      <c r="L106" s="45">
        <f t="shared" si="7"/>
        <v>0</v>
      </c>
    </row>
    <row r="107" spans="1:12" x14ac:dyDescent="0.15">
      <c r="A107" s="1" t="s">
        <v>275</v>
      </c>
      <c r="B107" s="40"/>
      <c r="C107" s="40"/>
      <c r="D107" s="40"/>
      <c r="E107" s="40"/>
      <c r="F107" s="40"/>
      <c r="G107" s="40"/>
      <c r="H107" s="40"/>
      <c r="I107" s="40"/>
      <c r="J107" s="44">
        <f t="shared" si="5"/>
        <v>0</v>
      </c>
      <c r="K107" s="44">
        <f t="shared" si="6"/>
        <v>0</v>
      </c>
      <c r="L107" s="45">
        <f t="shared" si="7"/>
        <v>0</v>
      </c>
    </row>
    <row r="108" spans="1:12" x14ac:dyDescent="0.15">
      <c r="A108" s="1" t="s">
        <v>276</v>
      </c>
      <c r="B108" s="40"/>
      <c r="C108" s="40"/>
      <c r="D108" s="40"/>
      <c r="E108" s="40"/>
      <c r="F108" s="40"/>
      <c r="G108" s="40"/>
      <c r="H108" s="40"/>
      <c r="I108" s="40"/>
      <c r="J108" s="44">
        <f t="shared" si="5"/>
        <v>0</v>
      </c>
      <c r="K108" s="44">
        <f t="shared" si="6"/>
        <v>0</v>
      </c>
      <c r="L108" s="45">
        <f t="shared" si="7"/>
        <v>0</v>
      </c>
    </row>
    <row r="109" spans="1:12" x14ac:dyDescent="0.15">
      <c r="A109" s="1" t="s">
        <v>277</v>
      </c>
      <c r="B109" s="40"/>
      <c r="C109" s="40"/>
      <c r="D109" s="40"/>
      <c r="E109" s="40"/>
      <c r="F109" s="40"/>
      <c r="G109" s="40"/>
      <c r="H109" s="40"/>
      <c r="I109" s="40"/>
      <c r="J109" s="44">
        <f t="shared" si="5"/>
        <v>0</v>
      </c>
      <c r="K109" s="44">
        <f t="shared" si="6"/>
        <v>0</v>
      </c>
      <c r="L109" s="45">
        <f t="shared" si="7"/>
        <v>0</v>
      </c>
    </row>
    <row r="110" spans="1:12" x14ac:dyDescent="0.15">
      <c r="A110" s="1" t="s">
        <v>278</v>
      </c>
      <c r="B110" s="40"/>
      <c r="C110" s="40"/>
      <c r="D110" s="40"/>
      <c r="E110" s="40"/>
      <c r="F110" s="40"/>
      <c r="G110" s="40"/>
      <c r="H110" s="40"/>
      <c r="I110" s="40"/>
      <c r="J110" s="44">
        <f t="shared" si="5"/>
        <v>0</v>
      </c>
      <c r="K110" s="44">
        <f t="shared" si="6"/>
        <v>0</v>
      </c>
      <c r="L110" s="45">
        <f t="shared" si="7"/>
        <v>0</v>
      </c>
    </row>
    <row r="111" spans="1:12" x14ac:dyDescent="0.15">
      <c r="A111" s="1" t="s">
        <v>279</v>
      </c>
      <c r="B111" s="40"/>
      <c r="C111" s="40"/>
      <c r="D111" s="40"/>
      <c r="E111" s="40"/>
      <c r="F111" s="40"/>
      <c r="G111" s="40"/>
      <c r="H111" s="40"/>
      <c r="I111" s="40"/>
      <c r="J111" s="44">
        <f t="shared" si="5"/>
        <v>0</v>
      </c>
      <c r="K111" s="44">
        <f t="shared" si="6"/>
        <v>0</v>
      </c>
      <c r="L111" s="45">
        <f t="shared" si="7"/>
        <v>0</v>
      </c>
    </row>
    <row r="112" spans="1:12" x14ac:dyDescent="0.15">
      <c r="A112" s="1" t="s">
        <v>280</v>
      </c>
      <c r="B112" s="40"/>
      <c r="C112" s="40"/>
      <c r="D112" s="40"/>
      <c r="E112" s="40"/>
      <c r="F112" s="40"/>
      <c r="G112" s="40"/>
      <c r="H112" s="40"/>
      <c r="I112" s="40"/>
      <c r="J112" s="44">
        <f t="shared" si="5"/>
        <v>0</v>
      </c>
      <c r="K112" s="44">
        <f t="shared" si="6"/>
        <v>0</v>
      </c>
      <c r="L112" s="45">
        <f t="shared" si="7"/>
        <v>0</v>
      </c>
    </row>
    <row r="113" spans="1:12" x14ac:dyDescent="0.15">
      <c r="A113" s="1" t="s">
        <v>281</v>
      </c>
      <c r="B113" s="40"/>
      <c r="C113" s="40"/>
      <c r="D113" s="40"/>
      <c r="E113" s="40"/>
      <c r="F113" s="40"/>
      <c r="G113" s="40"/>
      <c r="H113" s="40"/>
      <c r="I113" s="40"/>
      <c r="J113" s="44">
        <f t="shared" si="5"/>
        <v>0</v>
      </c>
      <c r="K113" s="44">
        <f t="shared" si="6"/>
        <v>0</v>
      </c>
      <c r="L113" s="45">
        <f t="shared" si="7"/>
        <v>0</v>
      </c>
    </row>
    <row r="114" spans="1:12" x14ac:dyDescent="0.15">
      <c r="A114" s="1" t="s">
        <v>282</v>
      </c>
      <c r="B114" s="40"/>
      <c r="C114" s="40"/>
      <c r="D114" s="40"/>
      <c r="E114" s="40"/>
      <c r="F114" s="40"/>
      <c r="G114" s="40"/>
      <c r="H114" s="40"/>
      <c r="I114" s="40"/>
      <c r="J114" s="44">
        <f t="shared" si="5"/>
        <v>0</v>
      </c>
      <c r="K114" s="44">
        <f t="shared" si="6"/>
        <v>0</v>
      </c>
      <c r="L114" s="45">
        <f t="shared" si="7"/>
        <v>0</v>
      </c>
    </row>
    <row r="115" spans="1:12" x14ac:dyDescent="0.15">
      <c r="A115" s="1" t="s">
        <v>283</v>
      </c>
      <c r="B115" s="40"/>
      <c r="C115" s="40"/>
      <c r="D115" s="40"/>
      <c r="E115" s="40"/>
      <c r="F115" s="40"/>
      <c r="G115" s="40"/>
      <c r="H115" s="40"/>
      <c r="I115" s="40"/>
      <c r="J115" s="44">
        <f t="shared" si="5"/>
        <v>0</v>
      </c>
      <c r="K115" s="44">
        <f t="shared" si="6"/>
        <v>0</v>
      </c>
      <c r="L115" s="45">
        <f t="shared" si="7"/>
        <v>0</v>
      </c>
    </row>
    <row r="116" spans="1:12" x14ac:dyDescent="0.15">
      <c r="A116" s="1" t="s">
        <v>284</v>
      </c>
      <c r="B116" s="40"/>
      <c r="C116" s="40"/>
      <c r="D116" s="40"/>
      <c r="E116" s="40"/>
      <c r="F116" s="40"/>
      <c r="G116" s="40"/>
      <c r="H116" s="40"/>
      <c r="I116" s="40"/>
      <c r="J116" s="44">
        <f t="shared" si="5"/>
        <v>0</v>
      </c>
      <c r="K116" s="44">
        <f t="shared" si="6"/>
        <v>0</v>
      </c>
      <c r="L116" s="45">
        <f t="shared" si="7"/>
        <v>0</v>
      </c>
    </row>
    <row r="117" spans="1:12" x14ac:dyDescent="0.15">
      <c r="A117" s="1" t="s">
        <v>285</v>
      </c>
      <c r="B117" s="40"/>
      <c r="C117" s="40"/>
      <c r="D117" s="40"/>
      <c r="E117" s="40"/>
      <c r="F117" s="40"/>
      <c r="G117" s="40"/>
      <c r="H117" s="40"/>
      <c r="I117" s="40"/>
      <c r="J117" s="44">
        <f t="shared" si="5"/>
        <v>0</v>
      </c>
      <c r="K117" s="44">
        <f t="shared" si="6"/>
        <v>0</v>
      </c>
      <c r="L117" s="45">
        <f t="shared" si="7"/>
        <v>0</v>
      </c>
    </row>
    <row r="118" spans="1:12" x14ac:dyDescent="0.15">
      <c r="A118" s="1" t="s">
        <v>286</v>
      </c>
      <c r="B118" s="40"/>
      <c r="C118" s="40"/>
      <c r="D118" s="40"/>
      <c r="E118" s="40"/>
      <c r="F118" s="40"/>
      <c r="G118" s="40"/>
      <c r="H118" s="40"/>
      <c r="I118" s="40"/>
      <c r="J118" s="44">
        <f t="shared" si="5"/>
        <v>0</v>
      </c>
      <c r="K118" s="44">
        <f t="shared" si="6"/>
        <v>0</v>
      </c>
      <c r="L118" s="45">
        <f t="shared" si="7"/>
        <v>0</v>
      </c>
    </row>
    <row r="119" spans="1:12" x14ac:dyDescent="0.15">
      <c r="A119" s="1" t="s">
        <v>287</v>
      </c>
      <c r="B119" s="40"/>
      <c r="C119" s="40"/>
      <c r="D119" s="40"/>
      <c r="E119" s="40"/>
      <c r="F119" s="40"/>
      <c r="G119" s="40"/>
      <c r="H119" s="40"/>
      <c r="I119" s="40"/>
      <c r="J119" s="44">
        <f t="shared" ref="J119:J182" si="8">IF(SUM(B119:E119)&gt;100000,(100000-SUM(B119:E119)),0)</f>
        <v>0</v>
      </c>
      <c r="K119" s="44">
        <f t="shared" ref="K119:K182" si="9">IF(I119&gt;100000,(100000-I119),0)</f>
        <v>0</v>
      </c>
      <c r="L119" s="45">
        <f t="shared" ref="L119:L182" si="10">SUM(B119:K119)</f>
        <v>0</v>
      </c>
    </row>
    <row r="120" spans="1:12" x14ac:dyDescent="0.15">
      <c r="A120" s="1" t="s">
        <v>288</v>
      </c>
      <c r="B120" s="40"/>
      <c r="C120" s="40"/>
      <c r="D120" s="40"/>
      <c r="E120" s="40"/>
      <c r="F120" s="40"/>
      <c r="G120" s="40"/>
      <c r="H120" s="40"/>
      <c r="I120" s="40"/>
      <c r="J120" s="44">
        <f t="shared" si="8"/>
        <v>0</v>
      </c>
      <c r="K120" s="44">
        <f t="shared" si="9"/>
        <v>0</v>
      </c>
      <c r="L120" s="45">
        <f t="shared" si="10"/>
        <v>0</v>
      </c>
    </row>
    <row r="121" spans="1:12" x14ac:dyDescent="0.15">
      <c r="A121" s="1" t="s">
        <v>289</v>
      </c>
      <c r="B121" s="40"/>
      <c r="C121" s="40"/>
      <c r="D121" s="40"/>
      <c r="E121" s="40"/>
      <c r="F121" s="40"/>
      <c r="G121" s="40"/>
      <c r="H121" s="40"/>
      <c r="I121" s="40"/>
      <c r="J121" s="44">
        <f t="shared" si="8"/>
        <v>0</v>
      </c>
      <c r="K121" s="44">
        <f t="shared" si="9"/>
        <v>0</v>
      </c>
      <c r="L121" s="45">
        <f t="shared" si="10"/>
        <v>0</v>
      </c>
    </row>
    <row r="122" spans="1:12" x14ac:dyDescent="0.15">
      <c r="A122" s="1" t="s">
        <v>290</v>
      </c>
      <c r="B122" s="40"/>
      <c r="C122" s="40"/>
      <c r="D122" s="40"/>
      <c r="E122" s="40"/>
      <c r="F122" s="40"/>
      <c r="G122" s="40"/>
      <c r="H122" s="40"/>
      <c r="I122" s="40"/>
      <c r="J122" s="44">
        <f t="shared" si="8"/>
        <v>0</v>
      </c>
      <c r="K122" s="44">
        <f t="shared" si="9"/>
        <v>0</v>
      </c>
      <c r="L122" s="45">
        <f t="shared" si="10"/>
        <v>0</v>
      </c>
    </row>
    <row r="123" spans="1:12" x14ac:dyDescent="0.15">
      <c r="A123" s="1" t="s">
        <v>291</v>
      </c>
      <c r="B123" s="40"/>
      <c r="C123" s="40"/>
      <c r="D123" s="40"/>
      <c r="E123" s="40"/>
      <c r="F123" s="40"/>
      <c r="G123" s="40"/>
      <c r="H123" s="40"/>
      <c r="I123" s="40"/>
      <c r="J123" s="44">
        <f t="shared" si="8"/>
        <v>0</v>
      </c>
      <c r="K123" s="44">
        <f t="shared" si="9"/>
        <v>0</v>
      </c>
      <c r="L123" s="45">
        <f t="shared" si="10"/>
        <v>0</v>
      </c>
    </row>
    <row r="124" spans="1:12" x14ac:dyDescent="0.15">
      <c r="A124" s="1" t="s">
        <v>292</v>
      </c>
      <c r="B124" s="40"/>
      <c r="C124" s="40"/>
      <c r="D124" s="40"/>
      <c r="E124" s="40"/>
      <c r="F124" s="40"/>
      <c r="G124" s="40"/>
      <c r="H124" s="40"/>
      <c r="I124" s="40"/>
      <c r="J124" s="44">
        <f t="shared" si="8"/>
        <v>0</v>
      </c>
      <c r="K124" s="44">
        <f t="shared" si="9"/>
        <v>0</v>
      </c>
      <c r="L124" s="45">
        <f t="shared" si="10"/>
        <v>0</v>
      </c>
    </row>
    <row r="125" spans="1:12" x14ac:dyDescent="0.15">
      <c r="A125" s="1" t="s">
        <v>293</v>
      </c>
      <c r="B125" s="40"/>
      <c r="C125" s="40"/>
      <c r="D125" s="40"/>
      <c r="E125" s="40"/>
      <c r="F125" s="40"/>
      <c r="G125" s="40"/>
      <c r="H125" s="40"/>
      <c r="I125" s="40"/>
      <c r="J125" s="44">
        <f t="shared" si="8"/>
        <v>0</v>
      </c>
      <c r="K125" s="44">
        <f t="shared" si="9"/>
        <v>0</v>
      </c>
      <c r="L125" s="45">
        <f t="shared" si="10"/>
        <v>0</v>
      </c>
    </row>
    <row r="126" spans="1:12" x14ac:dyDescent="0.15">
      <c r="A126" s="1" t="s">
        <v>294</v>
      </c>
      <c r="B126" s="40"/>
      <c r="C126" s="40"/>
      <c r="D126" s="40"/>
      <c r="E126" s="40"/>
      <c r="F126" s="40"/>
      <c r="G126" s="40"/>
      <c r="H126" s="40"/>
      <c r="I126" s="40"/>
      <c r="J126" s="44">
        <f t="shared" si="8"/>
        <v>0</v>
      </c>
      <c r="K126" s="44">
        <f t="shared" si="9"/>
        <v>0</v>
      </c>
      <c r="L126" s="45">
        <f t="shared" si="10"/>
        <v>0</v>
      </c>
    </row>
    <row r="127" spans="1:12" x14ac:dyDescent="0.15">
      <c r="A127" s="1" t="s">
        <v>295</v>
      </c>
      <c r="B127" s="40"/>
      <c r="C127" s="40"/>
      <c r="D127" s="40"/>
      <c r="E127" s="40"/>
      <c r="F127" s="40"/>
      <c r="G127" s="40"/>
      <c r="H127" s="40"/>
      <c r="I127" s="40"/>
      <c r="J127" s="44">
        <f t="shared" si="8"/>
        <v>0</v>
      </c>
      <c r="K127" s="44">
        <f t="shared" si="9"/>
        <v>0</v>
      </c>
      <c r="L127" s="45">
        <f t="shared" si="10"/>
        <v>0</v>
      </c>
    </row>
    <row r="128" spans="1:12" x14ac:dyDescent="0.15">
      <c r="A128" s="1" t="s">
        <v>296</v>
      </c>
      <c r="B128" s="40"/>
      <c r="C128" s="40"/>
      <c r="D128" s="40"/>
      <c r="E128" s="40"/>
      <c r="F128" s="40"/>
      <c r="G128" s="40"/>
      <c r="H128" s="40"/>
      <c r="I128" s="40"/>
      <c r="J128" s="44">
        <f t="shared" si="8"/>
        <v>0</v>
      </c>
      <c r="K128" s="44">
        <f t="shared" si="9"/>
        <v>0</v>
      </c>
      <c r="L128" s="45">
        <f t="shared" si="10"/>
        <v>0</v>
      </c>
    </row>
    <row r="129" spans="1:12" x14ac:dyDescent="0.15">
      <c r="A129" s="1" t="s">
        <v>297</v>
      </c>
      <c r="B129" s="40"/>
      <c r="C129" s="40"/>
      <c r="D129" s="40"/>
      <c r="E129" s="40"/>
      <c r="F129" s="40"/>
      <c r="G129" s="40"/>
      <c r="H129" s="40"/>
      <c r="I129" s="40"/>
      <c r="J129" s="44">
        <f t="shared" si="8"/>
        <v>0</v>
      </c>
      <c r="K129" s="44">
        <f t="shared" si="9"/>
        <v>0</v>
      </c>
      <c r="L129" s="45">
        <f t="shared" si="10"/>
        <v>0</v>
      </c>
    </row>
    <row r="130" spans="1:12" x14ac:dyDescent="0.15">
      <c r="A130" s="1" t="s">
        <v>298</v>
      </c>
      <c r="B130" s="40"/>
      <c r="C130" s="40"/>
      <c r="D130" s="40"/>
      <c r="E130" s="40"/>
      <c r="F130" s="40"/>
      <c r="G130" s="40"/>
      <c r="H130" s="40"/>
      <c r="I130" s="40"/>
      <c r="J130" s="44">
        <f t="shared" si="8"/>
        <v>0</v>
      </c>
      <c r="K130" s="44">
        <f t="shared" si="9"/>
        <v>0</v>
      </c>
      <c r="L130" s="45">
        <f t="shared" si="10"/>
        <v>0</v>
      </c>
    </row>
    <row r="131" spans="1:12" x14ac:dyDescent="0.15">
      <c r="A131" s="1" t="s">
        <v>299</v>
      </c>
      <c r="B131" s="40"/>
      <c r="C131" s="40"/>
      <c r="D131" s="40"/>
      <c r="E131" s="40"/>
      <c r="F131" s="40"/>
      <c r="G131" s="40"/>
      <c r="H131" s="40"/>
      <c r="I131" s="40"/>
      <c r="J131" s="44">
        <f t="shared" si="8"/>
        <v>0</v>
      </c>
      <c r="K131" s="44">
        <f t="shared" si="9"/>
        <v>0</v>
      </c>
      <c r="L131" s="45">
        <f t="shared" si="10"/>
        <v>0</v>
      </c>
    </row>
    <row r="132" spans="1:12" x14ac:dyDescent="0.15">
      <c r="A132" s="1" t="s">
        <v>300</v>
      </c>
      <c r="B132" s="40"/>
      <c r="C132" s="40"/>
      <c r="D132" s="40"/>
      <c r="E132" s="40"/>
      <c r="F132" s="40"/>
      <c r="G132" s="40"/>
      <c r="H132" s="40"/>
      <c r="I132" s="40"/>
      <c r="J132" s="44">
        <f t="shared" si="8"/>
        <v>0</v>
      </c>
      <c r="K132" s="44">
        <f t="shared" si="9"/>
        <v>0</v>
      </c>
      <c r="L132" s="45">
        <f t="shared" si="10"/>
        <v>0</v>
      </c>
    </row>
    <row r="133" spans="1:12" x14ac:dyDescent="0.15">
      <c r="A133" s="1" t="s">
        <v>301</v>
      </c>
      <c r="B133" s="40"/>
      <c r="C133" s="40"/>
      <c r="D133" s="40"/>
      <c r="E133" s="40"/>
      <c r="F133" s="40"/>
      <c r="G133" s="40"/>
      <c r="H133" s="40"/>
      <c r="I133" s="40"/>
      <c r="J133" s="44">
        <f t="shared" si="8"/>
        <v>0</v>
      </c>
      <c r="K133" s="44">
        <f t="shared" si="9"/>
        <v>0</v>
      </c>
      <c r="L133" s="45">
        <f t="shared" si="10"/>
        <v>0</v>
      </c>
    </row>
    <row r="134" spans="1:12" x14ac:dyDescent="0.15">
      <c r="A134" s="1" t="s">
        <v>302</v>
      </c>
      <c r="B134" s="40"/>
      <c r="C134" s="40"/>
      <c r="D134" s="40"/>
      <c r="E134" s="40"/>
      <c r="F134" s="40"/>
      <c r="G134" s="40"/>
      <c r="H134" s="40"/>
      <c r="I134" s="40"/>
      <c r="J134" s="44">
        <f t="shared" si="8"/>
        <v>0</v>
      </c>
      <c r="K134" s="44">
        <f t="shared" si="9"/>
        <v>0</v>
      </c>
      <c r="L134" s="45">
        <f t="shared" si="10"/>
        <v>0</v>
      </c>
    </row>
    <row r="135" spans="1:12" x14ac:dyDescent="0.15">
      <c r="A135" s="1" t="s">
        <v>303</v>
      </c>
      <c r="B135" s="40"/>
      <c r="C135" s="40"/>
      <c r="D135" s="40"/>
      <c r="E135" s="40"/>
      <c r="F135" s="40"/>
      <c r="G135" s="40"/>
      <c r="H135" s="40"/>
      <c r="I135" s="40"/>
      <c r="J135" s="44">
        <f t="shared" si="8"/>
        <v>0</v>
      </c>
      <c r="K135" s="44">
        <f t="shared" si="9"/>
        <v>0</v>
      </c>
      <c r="L135" s="45">
        <f t="shared" si="10"/>
        <v>0</v>
      </c>
    </row>
    <row r="136" spans="1:12" x14ac:dyDescent="0.15">
      <c r="A136" s="1" t="s">
        <v>304</v>
      </c>
      <c r="B136" s="40"/>
      <c r="C136" s="40"/>
      <c r="D136" s="40"/>
      <c r="E136" s="40"/>
      <c r="F136" s="40"/>
      <c r="G136" s="40"/>
      <c r="H136" s="40"/>
      <c r="I136" s="40"/>
      <c r="J136" s="44">
        <f t="shared" si="8"/>
        <v>0</v>
      </c>
      <c r="K136" s="44">
        <f t="shared" si="9"/>
        <v>0</v>
      </c>
      <c r="L136" s="45">
        <f t="shared" si="10"/>
        <v>0</v>
      </c>
    </row>
    <row r="137" spans="1:12" x14ac:dyDescent="0.15">
      <c r="A137" s="1" t="s">
        <v>305</v>
      </c>
      <c r="B137" s="40"/>
      <c r="C137" s="40"/>
      <c r="D137" s="40"/>
      <c r="E137" s="40"/>
      <c r="F137" s="40"/>
      <c r="G137" s="40"/>
      <c r="H137" s="40"/>
      <c r="I137" s="40"/>
      <c r="J137" s="44">
        <f t="shared" si="8"/>
        <v>0</v>
      </c>
      <c r="K137" s="44">
        <f t="shared" si="9"/>
        <v>0</v>
      </c>
      <c r="L137" s="45">
        <f t="shared" si="10"/>
        <v>0</v>
      </c>
    </row>
    <row r="138" spans="1:12" x14ac:dyDescent="0.15">
      <c r="A138" s="1" t="s">
        <v>306</v>
      </c>
      <c r="B138" s="40"/>
      <c r="C138" s="40"/>
      <c r="D138" s="40"/>
      <c r="E138" s="40"/>
      <c r="F138" s="40"/>
      <c r="G138" s="40"/>
      <c r="H138" s="40"/>
      <c r="I138" s="40"/>
      <c r="J138" s="44">
        <f t="shared" si="8"/>
        <v>0</v>
      </c>
      <c r="K138" s="44">
        <f t="shared" si="9"/>
        <v>0</v>
      </c>
      <c r="L138" s="45">
        <f t="shared" si="10"/>
        <v>0</v>
      </c>
    </row>
    <row r="139" spans="1:12" x14ac:dyDescent="0.15">
      <c r="A139" s="1" t="s">
        <v>307</v>
      </c>
      <c r="B139" s="40"/>
      <c r="C139" s="40"/>
      <c r="D139" s="40"/>
      <c r="E139" s="40"/>
      <c r="F139" s="40"/>
      <c r="G139" s="40"/>
      <c r="H139" s="40"/>
      <c r="I139" s="40"/>
      <c r="J139" s="44">
        <f t="shared" si="8"/>
        <v>0</v>
      </c>
      <c r="K139" s="44">
        <f t="shared" si="9"/>
        <v>0</v>
      </c>
      <c r="L139" s="45">
        <f t="shared" si="10"/>
        <v>0</v>
      </c>
    </row>
    <row r="140" spans="1:12" x14ac:dyDescent="0.15">
      <c r="A140" s="1" t="s">
        <v>308</v>
      </c>
      <c r="B140" s="40"/>
      <c r="C140" s="40"/>
      <c r="D140" s="40"/>
      <c r="E140" s="40"/>
      <c r="F140" s="40"/>
      <c r="G140" s="40"/>
      <c r="H140" s="40"/>
      <c r="I140" s="40"/>
      <c r="J140" s="44">
        <f t="shared" si="8"/>
        <v>0</v>
      </c>
      <c r="K140" s="44">
        <f t="shared" si="9"/>
        <v>0</v>
      </c>
      <c r="L140" s="45">
        <f t="shared" si="10"/>
        <v>0</v>
      </c>
    </row>
    <row r="141" spans="1:12" x14ac:dyDescent="0.15">
      <c r="A141" s="1" t="s">
        <v>309</v>
      </c>
      <c r="B141" s="40"/>
      <c r="C141" s="40"/>
      <c r="D141" s="40"/>
      <c r="E141" s="40"/>
      <c r="F141" s="40"/>
      <c r="G141" s="40"/>
      <c r="H141" s="40"/>
      <c r="I141" s="40"/>
      <c r="J141" s="44">
        <f t="shared" si="8"/>
        <v>0</v>
      </c>
      <c r="K141" s="44">
        <f t="shared" si="9"/>
        <v>0</v>
      </c>
      <c r="L141" s="45">
        <f t="shared" si="10"/>
        <v>0</v>
      </c>
    </row>
    <row r="142" spans="1:12" x14ac:dyDescent="0.15">
      <c r="A142" s="1" t="s">
        <v>310</v>
      </c>
      <c r="B142" s="40"/>
      <c r="C142" s="40"/>
      <c r="D142" s="40"/>
      <c r="E142" s="40"/>
      <c r="F142" s="40"/>
      <c r="G142" s="40"/>
      <c r="H142" s="40"/>
      <c r="I142" s="40"/>
      <c r="J142" s="44">
        <f t="shared" si="8"/>
        <v>0</v>
      </c>
      <c r="K142" s="44">
        <f t="shared" si="9"/>
        <v>0</v>
      </c>
      <c r="L142" s="45">
        <f t="shared" si="10"/>
        <v>0</v>
      </c>
    </row>
    <row r="143" spans="1:12" x14ac:dyDescent="0.15">
      <c r="A143" s="1" t="s">
        <v>311</v>
      </c>
      <c r="B143" s="40"/>
      <c r="C143" s="40"/>
      <c r="D143" s="40"/>
      <c r="E143" s="40"/>
      <c r="F143" s="40"/>
      <c r="G143" s="40"/>
      <c r="H143" s="40"/>
      <c r="I143" s="40"/>
      <c r="J143" s="44">
        <f t="shared" si="8"/>
        <v>0</v>
      </c>
      <c r="K143" s="44">
        <f t="shared" si="9"/>
        <v>0</v>
      </c>
      <c r="L143" s="45">
        <f t="shared" si="10"/>
        <v>0</v>
      </c>
    </row>
    <row r="144" spans="1:12" x14ac:dyDescent="0.15">
      <c r="A144" s="1" t="s">
        <v>312</v>
      </c>
      <c r="B144" s="40"/>
      <c r="C144" s="40"/>
      <c r="D144" s="40"/>
      <c r="E144" s="40"/>
      <c r="F144" s="40"/>
      <c r="G144" s="40"/>
      <c r="H144" s="40"/>
      <c r="I144" s="40"/>
      <c r="J144" s="44">
        <f t="shared" si="8"/>
        <v>0</v>
      </c>
      <c r="K144" s="44">
        <f t="shared" si="9"/>
        <v>0</v>
      </c>
      <c r="L144" s="45">
        <f t="shared" si="10"/>
        <v>0</v>
      </c>
    </row>
    <row r="145" spans="1:12" x14ac:dyDescent="0.15">
      <c r="A145" s="1" t="s">
        <v>313</v>
      </c>
      <c r="B145" s="40"/>
      <c r="C145" s="40"/>
      <c r="D145" s="40"/>
      <c r="E145" s="40"/>
      <c r="F145" s="40"/>
      <c r="G145" s="40"/>
      <c r="H145" s="40"/>
      <c r="I145" s="40"/>
      <c r="J145" s="44">
        <f t="shared" si="8"/>
        <v>0</v>
      </c>
      <c r="K145" s="44">
        <f t="shared" si="9"/>
        <v>0</v>
      </c>
      <c r="L145" s="45">
        <f t="shared" si="10"/>
        <v>0</v>
      </c>
    </row>
    <row r="146" spans="1:12" x14ac:dyDescent="0.15">
      <c r="A146" s="1" t="s">
        <v>314</v>
      </c>
      <c r="B146" s="40"/>
      <c r="C146" s="40"/>
      <c r="D146" s="40"/>
      <c r="E146" s="40"/>
      <c r="F146" s="40"/>
      <c r="G146" s="40"/>
      <c r="H146" s="40"/>
      <c r="I146" s="40"/>
      <c r="J146" s="44">
        <f t="shared" si="8"/>
        <v>0</v>
      </c>
      <c r="K146" s="44">
        <f t="shared" si="9"/>
        <v>0</v>
      </c>
      <c r="L146" s="45">
        <f t="shared" si="10"/>
        <v>0</v>
      </c>
    </row>
    <row r="147" spans="1:12" x14ac:dyDescent="0.15">
      <c r="A147" s="1" t="s">
        <v>315</v>
      </c>
      <c r="B147" s="40"/>
      <c r="C147" s="40"/>
      <c r="D147" s="40"/>
      <c r="E147" s="40"/>
      <c r="F147" s="40"/>
      <c r="G147" s="40"/>
      <c r="H147" s="40"/>
      <c r="I147" s="40"/>
      <c r="J147" s="44">
        <f t="shared" si="8"/>
        <v>0</v>
      </c>
      <c r="K147" s="44">
        <f t="shared" si="9"/>
        <v>0</v>
      </c>
      <c r="L147" s="45">
        <f t="shared" si="10"/>
        <v>0</v>
      </c>
    </row>
    <row r="148" spans="1:12" x14ac:dyDescent="0.15">
      <c r="A148" s="1" t="s">
        <v>316</v>
      </c>
      <c r="B148" s="40"/>
      <c r="C148" s="40"/>
      <c r="D148" s="40"/>
      <c r="E148" s="40"/>
      <c r="F148" s="40"/>
      <c r="G148" s="40"/>
      <c r="H148" s="40"/>
      <c r="I148" s="40"/>
      <c r="J148" s="44">
        <f t="shared" si="8"/>
        <v>0</v>
      </c>
      <c r="K148" s="44">
        <f t="shared" si="9"/>
        <v>0</v>
      </c>
      <c r="L148" s="45">
        <f t="shared" si="10"/>
        <v>0</v>
      </c>
    </row>
    <row r="149" spans="1:12" x14ac:dyDescent="0.15">
      <c r="A149" s="1" t="s">
        <v>317</v>
      </c>
      <c r="B149" s="40"/>
      <c r="C149" s="40"/>
      <c r="D149" s="40"/>
      <c r="E149" s="40"/>
      <c r="F149" s="40"/>
      <c r="G149" s="40"/>
      <c r="H149" s="40"/>
      <c r="I149" s="40"/>
      <c r="J149" s="44">
        <f t="shared" si="8"/>
        <v>0</v>
      </c>
      <c r="K149" s="44">
        <f t="shared" si="9"/>
        <v>0</v>
      </c>
      <c r="L149" s="45">
        <f t="shared" si="10"/>
        <v>0</v>
      </c>
    </row>
    <row r="150" spans="1:12" x14ac:dyDescent="0.15">
      <c r="A150" s="1" t="s">
        <v>318</v>
      </c>
      <c r="B150" s="40"/>
      <c r="C150" s="40"/>
      <c r="D150" s="40"/>
      <c r="E150" s="40"/>
      <c r="F150" s="40"/>
      <c r="G150" s="40"/>
      <c r="H150" s="40"/>
      <c r="I150" s="40"/>
      <c r="J150" s="44">
        <f t="shared" si="8"/>
        <v>0</v>
      </c>
      <c r="K150" s="44">
        <f t="shared" si="9"/>
        <v>0</v>
      </c>
      <c r="L150" s="45">
        <f t="shared" si="10"/>
        <v>0</v>
      </c>
    </row>
    <row r="151" spans="1:12" x14ac:dyDescent="0.15">
      <c r="A151" s="1" t="s">
        <v>319</v>
      </c>
      <c r="B151" s="40"/>
      <c r="C151" s="40"/>
      <c r="D151" s="40"/>
      <c r="E151" s="40"/>
      <c r="F151" s="40"/>
      <c r="G151" s="40"/>
      <c r="H151" s="40"/>
      <c r="I151" s="40"/>
      <c r="J151" s="44">
        <f t="shared" si="8"/>
        <v>0</v>
      </c>
      <c r="K151" s="44">
        <f t="shared" si="9"/>
        <v>0</v>
      </c>
      <c r="L151" s="45">
        <f t="shared" si="10"/>
        <v>0</v>
      </c>
    </row>
    <row r="152" spans="1:12" x14ac:dyDescent="0.15">
      <c r="A152" s="1" t="s">
        <v>320</v>
      </c>
      <c r="B152" s="40"/>
      <c r="C152" s="40"/>
      <c r="D152" s="40"/>
      <c r="E152" s="40"/>
      <c r="F152" s="40"/>
      <c r="G152" s="40"/>
      <c r="H152" s="40"/>
      <c r="I152" s="40"/>
      <c r="J152" s="44">
        <f t="shared" si="8"/>
        <v>0</v>
      </c>
      <c r="K152" s="44">
        <f t="shared" si="9"/>
        <v>0</v>
      </c>
      <c r="L152" s="45">
        <f t="shared" si="10"/>
        <v>0</v>
      </c>
    </row>
    <row r="153" spans="1:12" x14ac:dyDescent="0.15">
      <c r="A153" s="1" t="s">
        <v>321</v>
      </c>
      <c r="B153" s="40"/>
      <c r="C153" s="40"/>
      <c r="D153" s="40"/>
      <c r="E153" s="40"/>
      <c r="F153" s="40"/>
      <c r="G153" s="40"/>
      <c r="H153" s="40"/>
      <c r="I153" s="40"/>
      <c r="J153" s="44">
        <f t="shared" si="8"/>
        <v>0</v>
      </c>
      <c r="K153" s="44">
        <f t="shared" si="9"/>
        <v>0</v>
      </c>
      <c r="L153" s="45">
        <f t="shared" si="10"/>
        <v>0</v>
      </c>
    </row>
    <row r="154" spans="1:12" x14ac:dyDescent="0.15">
      <c r="A154" s="1" t="s">
        <v>322</v>
      </c>
      <c r="B154" s="40"/>
      <c r="C154" s="40"/>
      <c r="D154" s="40"/>
      <c r="E154" s="40"/>
      <c r="F154" s="40"/>
      <c r="G154" s="40"/>
      <c r="H154" s="40"/>
      <c r="I154" s="40"/>
      <c r="J154" s="44">
        <f t="shared" si="8"/>
        <v>0</v>
      </c>
      <c r="K154" s="44">
        <f t="shared" si="9"/>
        <v>0</v>
      </c>
      <c r="L154" s="45">
        <f t="shared" si="10"/>
        <v>0</v>
      </c>
    </row>
    <row r="155" spans="1:12" x14ac:dyDescent="0.15">
      <c r="A155" s="1" t="s">
        <v>323</v>
      </c>
      <c r="B155" s="40"/>
      <c r="C155" s="40"/>
      <c r="D155" s="40"/>
      <c r="E155" s="40"/>
      <c r="F155" s="40"/>
      <c r="G155" s="40"/>
      <c r="H155" s="40"/>
      <c r="I155" s="40"/>
      <c r="J155" s="44">
        <f t="shared" si="8"/>
        <v>0</v>
      </c>
      <c r="K155" s="44">
        <f t="shared" si="9"/>
        <v>0</v>
      </c>
      <c r="L155" s="45">
        <f t="shared" si="10"/>
        <v>0</v>
      </c>
    </row>
    <row r="156" spans="1:12" x14ac:dyDescent="0.15">
      <c r="A156" s="1" t="s">
        <v>324</v>
      </c>
      <c r="B156" s="40"/>
      <c r="C156" s="40"/>
      <c r="D156" s="40"/>
      <c r="E156" s="40"/>
      <c r="F156" s="40"/>
      <c r="G156" s="40"/>
      <c r="H156" s="40"/>
      <c r="I156" s="40"/>
      <c r="J156" s="44">
        <f t="shared" si="8"/>
        <v>0</v>
      </c>
      <c r="K156" s="44">
        <f t="shared" si="9"/>
        <v>0</v>
      </c>
      <c r="L156" s="45">
        <f t="shared" si="10"/>
        <v>0</v>
      </c>
    </row>
    <row r="157" spans="1:12" x14ac:dyDescent="0.15">
      <c r="A157" s="1" t="s">
        <v>325</v>
      </c>
      <c r="B157" s="40"/>
      <c r="C157" s="40"/>
      <c r="D157" s="40"/>
      <c r="E157" s="40"/>
      <c r="F157" s="40"/>
      <c r="G157" s="40"/>
      <c r="H157" s="40"/>
      <c r="I157" s="40"/>
      <c r="J157" s="44">
        <f t="shared" si="8"/>
        <v>0</v>
      </c>
      <c r="K157" s="44">
        <f t="shared" si="9"/>
        <v>0</v>
      </c>
      <c r="L157" s="45">
        <f t="shared" si="10"/>
        <v>0</v>
      </c>
    </row>
    <row r="158" spans="1:12" x14ac:dyDescent="0.15">
      <c r="A158" s="1" t="s">
        <v>326</v>
      </c>
      <c r="B158" s="40"/>
      <c r="C158" s="40"/>
      <c r="D158" s="40"/>
      <c r="E158" s="40"/>
      <c r="F158" s="40"/>
      <c r="G158" s="40"/>
      <c r="H158" s="40"/>
      <c r="I158" s="40"/>
      <c r="J158" s="44">
        <f t="shared" si="8"/>
        <v>0</v>
      </c>
      <c r="K158" s="44">
        <f t="shared" si="9"/>
        <v>0</v>
      </c>
      <c r="L158" s="45">
        <f t="shared" si="10"/>
        <v>0</v>
      </c>
    </row>
    <row r="159" spans="1:12" x14ac:dyDescent="0.15">
      <c r="A159" s="1" t="s">
        <v>327</v>
      </c>
      <c r="B159" s="40"/>
      <c r="C159" s="40"/>
      <c r="D159" s="40"/>
      <c r="E159" s="40"/>
      <c r="F159" s="40"/>
      <c r="G159" s="40"/>
      <c r="H159" s="40"/>
      <c r="I159" s="40"/>
      <c r="J159" s="44">
        <f t="shared" si="8"/>
        <v>0</v>
      </c>
      <c r="K159" s="44">
        <f t="shared" si="9"/>
        <v>0</v>
      </c>
      <c r="L159" s="45">
        <f t="shared" si="10"/>
        <v>0</v>
      </c>
    </row>
    <row r="160" spans="1:12" x14ac:dyDescent="0.15">
      <c r="A160" s="1" t="s">
        <v>328</v>
      </c>
      <c r="B160" s="40"/>
      <c r="C160" s="40"/>
      <c r="D160" s="40"/>
      <c r="E160" s="40"/>
      <c r="F160" s="40"/>
      <c r="G160" s="40"/>
      <c r="H160" s="40"/>
      <c r="I160" s="40"/>
      <c r="J160" s="44">
        <f t="shared" si="8"/>
        <v>0</v>
      </c>
      <c r="K160" s="44">
        <f t="shared" si="9"/>
        <v>0</v>
      </c>
      <c r="L160" s="45">
        <f t="shared" si="10"/>
        <v>0</v>
      </c>
    </row>
    <row r="161" spans="1:12" x14ac:dyDescent="0.15">
      <c r="A161" s="1" t="s">
        <v>329</v>
      </c>
      <c r="B161" s="40"/>
      <c r="C161" s="40"/>
      <c r="D161" s="40"/>
      <c r="E161" s="40"/>
      <c r="F161" s="40"/>
      <c r="G161" s="40"/>
      <c r="H161" s="40"/>
      <c r="I161" s="40"/>
      <c r="J161" s="44">
        <f t="shared" si="8"/>
        <v>0</v>
      </c>
      <c r="K161" s="44">
        <f t="shared" si="9"/>
        <v>0</v>
      </c>
      <c r="L161" s="45">
        <f t="shared" si="10"/>
        <v>0</v>
      </c>
    </row>
    <row r="162" spans="1:12" x14ac:dyDescent="0.15">
      <c r="A162" s="1" t="s">
        <v>330</v>
      </c>
      <c r="B162" s="40"/>
      <c r="C162" s="40"/>
      <c r="D162" s="40"/>
      <c r="E162" s="40"/>
      <c r="F162" s="40"/>
      <c r="G162" s="40"/>
      <c r="H162" s="40"/>
      <c r="I162" s="40"/>
      <c r="J162" s="44">
        <f t="shared" si="8"/>
        <v>0</v>
      </c>
      <c r="K162" s="44">
        <f t="shared" si="9"/>
        <v>0</v>
      </c>
      <c r="L162" s="45">
        <f t="shared" si="10"/>
        <v>0</v>
      </c>
    </row>
    <row r="163" spans="1:12" x14ac:dyDescent="0.15">
      <c r="A163" s="1" t="s">
        <v>331</v>
      </c>
      <c r="B163" s="40"/>
      <c r="C163" s="40"/>
      <c r="D163" s="40"/>
      <c r="E163" s="40"/>
      <c r="F163" s="40"/>
      <c r="G163" s="40"/>
      <c r="H163" s="40"/>
      <c r="I163" s="40"/>
      <c r="J163" s="44">
        <f t="shared" si="8"/>
        <v>0</v>
      </c>
      <c r="K163" s="44">
        <f t="shared" si="9"/>
        <v>0</v>
      </c>
      <c r="L163" s="45">
        <f t="shared" si="10"/>
        <v>0</v>
      </c>
    </row>
    <row r="164" spans="1:12" x14ac:dyDescent="0.15">
      <c r="A164" s="1" t="s">
        <v>332</v>
      </c>
      <c r="B164" s="40"/>
      <c r="C164" s="40"/>
      <c r="D164" s="40"/>
      <c r="E164" s="40"/>
      <c r="F164" s="40"/>
      <c r="G164" s="40"/>
      <c r="H164" s="40"/>
      <c r="I164" s="40"/>
      <c r="J164" s="44">
        <f t="shared" si="8"/>
        <v>0</v>
      </c>
      <c r="K164" s="44">
        <f t="shared" si="9"/>
        <v>0</v>
      </c>
      <c r="L164" s="45">
        <f t="shared" si="10"/>
        <v>0</v>
      </c>
    </row>
    <row r="165" spans="1:12" x14ac:dyDescent="0.15">
      <c r="A165" s="1" t="s">
        <v>333</v>
      </c>
      <c r="B165" s="40"/>
      <c r="C165" s="40"/>
      <c r="D165" s="40"/>
      <c r="E165" s="40"/>
      <c r="F165" s="40"/>
      <c r="G165" s="40"/>
      <c r="H165" s="40"/>
      <c r="I165" s="40"/>
      <c r="J165" s="44">
        <f t="shared" si="8"/>
        <v>0</v>
      </c>
      <c r="K165" s="44">
        <f t="shared" si="9"/>
        <v>0</v>
      </c>
      <c r="L165" s="45">
        <f t="shared" si="10"/>
        <v>0</v>
      </c>
    </row>
    <row r="166" spans="1:12" x14ac:dyDescent="0.15">
      <c r="A166" s="1" t="s">
        <v>334</v>
      </c>
      <c r="B166" s="40"/>
      <c r="C166" s="40"/>
      <c r="D166" s="40"/>
      <c r="E166" s="40"/>
      <c r="F166" s="40"/>
      <c r="G166" s="40"/>
      <c r="H166" s="40"/>
      <c r="I166" s="40"/>
      <c r="J166" s="44">
        <f t="shared" si="8"/>
        <v>0</v>
      </c>
      <c r="K166" s="44">
        <f t="shared" si="9"/>
        <v>0</v>
      </c>
      <c r="L166" s="45">
        <f t="shared" si="10"/>
        <v>0</v>
      </c>
    </row>
    <row r="167" spans="1:12" x14ac:dyDescent="0.15">
      <c r="A167" s="1" t="s">
        <v>335</v>
      </c>
      <c r="B167" s="40"/>
      <c r="C167" s="40"/>
      <c r="D167" s="40"/>
      <c r="E167" s="40"/>
      <c r="F167" s="40"/>
      <c r="G167" s="40"/>
      <c r="H167" s="40"/>
      <c r="I167" s="40"/>
      <c r="J167" s="44">
        <f t="shared" si="8"/>
        <v>0</v>
      </c>
      <c r="K167" s="44">
        <f t="shared" si="9"/>
        <v>0</v>
      </c>
      <c r="L167" s="45">
        <f t="shared" si="10"/>
        <v>0</v>
      </c>
    </row>
    <row r="168" spans="1:12" x14ac:dyDescent="0.15">
      <c r="A168" s="1" t="s">
        <v>336</v>
      </c>
      <c r="B168" s="40"/>
      <c r="C168" s="40"/>
      <c r="D168" s="40"/>
      <c r="E168" s="40"/>
      <c r="F168" s="40"/>
      <c r="G168" s="40"/>
      <c r="H168" s="40"/>
      <c r="I168" s="40"/>
      <c r="J168" s="44">
        <f t="shared" si="8"/>
        <v>0</v>
      </c>
      <c r="K168" s="44">
        <f t="shared" si="9"/>
        <v>0</v>
      </c>
      <c r="L168" s="45">
        <f t="shared" si="10"/>
        <v>0</v>
      </c>
    </row>
    <row r="169" spans="1:12" x14ac:dyDescent="0.15">
      <c r="A169" s="1" t="s">
        <v>337</v>
      </c>
      <c r="B169" s="40"/>
      <c r="C169" s="40"/>
      <c r="D169" s="40"/>
      <c r="E169" s="40"/>
      <c r="F169" s="40"/>
      <c r="G169" s="40"/>
      <c r="H169" s="40"/>
      <c r="I169" s="40"/>
      <c r="J169" s="44">
        <f t="shared" si="8"/>
        <v>0</v>
      </c>
      <c r="K169" s="44">
        <f t="shared" si="9"/>
        <v>0</v>
      </c>
      <c r="L169" s="45">
        <f t="shared" si="10"/>
        <v>0</v>
      </c>
    </row>
    <row r="170" spans="1:12" x14ac:dyDescent="0.15">
      <c r="A170" s="1" t="s">
        <v>338</v>
      </c>
      <c r="B170" s="40"/>
      <c r="C170" s="40"/>
      <c r="D170" s="40"/>
      <c r="E170" s="40"/>
      <c r="F170" s="40"/>
      <c r="G170" s="40"/>
      <c r="H170" s="40"/>
      <c r="I170" s="40"/>
      <c r="J170" s="44">
        <f t="shared" si="8"/>
        <v>0</v>
      </c>
      <c r="K170" s="44">
        <f t="shared" si="9"/>
        <v>0</v>
      </c>
      <c r="L170" s="45">
        <f t="shared" si="10"/>
        <v>0</v>
      </c>
    </row>
    <row r="171" spans="1:12" x14ac:dyDescent="0.15">
      <c r="A171" s="1" t="s">
        <v>339</v>
      </c>
      <c r="B171" s="40"/>
      <c r="C171" s="40"/>
      <c r="D171" s="40"/>
      <c r="E171" s="40"/>
      <c r="F171" s="40"/>
      <c r="G171" s="40"/>
      <c r="H171" s="40"/>
      <c r="I171" s="40"/>
      <c r="J171" s="44">
        <f t="shared" si="8"/>
        <v>0</v>
      </c>
      <c r="K171" s="44">
        <f t="shared" si="9"/>
        <v>0</v>
      </c>
      <c r="L171" s="45">
        <f t="shared" si="10"/>
        <v>0</v>
      </c>
    </row>
    <row r="172" spans="1:12" x14ac:dyDescent="0.15">
      <c r="A172" s="1" t="s">
        <v>340</v>
      </c>
      <c r="B172" s="40"/>
      <c r="C172" s="40"/>
      <c r="D172" s="40"/>
      <c r="E172" s="40"/>
      <c r="F172" s="40"/>
      <c r="G172" s="40"/>
      <c r="H172" s="40"/>
      <c r="I172" s="40"/>
      <c r="J172" s="44">
        <f t="shared" si="8"/>
        <v>0</v>
      </c>
      <c r="K172" s="44">
        <f t="shared" si="9"/>
        <v>0</v>
      </c>
      <c r="L172" s="45">
        <f t="shared" si="10"/>
        <v>0</v>
      </c>
    </row>
    <row r="173" spans="1:12" x14ac:dyDescent="0.15">
      <c r="A173" s="1" t="s">
        <v>341</v>
      </c>
      <c r="B173" s="40"/>
      <c r="C173" s="40"/>
      <c r="D173" s="40"/>
      <c r="E173" s="40"/>
      <c r="F173" s="40"/>
      <c r="G173" s="40"/>
      <c r="H173" s="40"/>
      <c r="I173" s="40"/>
      <c r="J173" s="44">
        <f t="shared" si="8"/>
        <v>0</v>
      </c>
      <c r="K173" s="44">
        <f t="shared" si="9"/>
        <v>0</v>
      </c>
      <c r="L173" s="45">
        <f t="shared" si="10"/>
        <v>0</v>
      </c>
    </row>
    <row r="174" spans="1:12" x14ac:dyDescent="0.15">
      <c r="A174" s="1" t="s">
        <v>342</v>
      </c>
      <c r="B174" s="40"/>
      <c r="C174" s="40"/>
      <c r="D174" s="40"/>
      <c r="E174" s="40"/>
      <c r="F174" s="40"/>
      <c r="G174" s="40"/>
      <c r="H174" s="40"/>
      <c r="I174" s="40"/>
      <c r="J174" s="44">
        <f t="shared" si="8"/>
        <v>0</v>
      </c>
      <c r="K174" s="44">
        <f t="shared" si="9"/>
        <v>0</v>
      </c>
      <c r="L174" s="45">
        <f t="shared" si="10"/>
        <v>0</v>
      </c>
    </row>
    <row r="175" spans="1:12" x14ac:dyDescent="0.15">
      <c r="A175" s="1" t="s">
        <v>343</v>
      </c>
      <c r="B175" s="40"/>
      <c r="C175" s="40"/>
      <c r="D175" s="40"/>
      <c r="E175" s="40"/>
      <c r="F175" s="40"/>
      <c r="G175" s="40"/>
      <c r="H175" s="40"/>
      <c r="I175" s="40"/>
      <c r="J175" s="44">
        <f t="shared" si="8"/>
        <v>0</v>
      </c>
      <c r="K175" s="44">
        <f t="shared" si="9"/>
        <v>0</v>
      </c>
      <c r="L175" s="45">
        <f t="shared" si="10"/>
        <v>0</v>
      </c>
    </row>
    <row r="176" spans="1:12" x14ac:dyDescent="0.15">
      <c r="A176" s="1" t="s">
        <v>344</v>
      </c>
      <c r="B176" s="40"/>
      <c r="C176" s="40"/>
      <c r="D176" s="40"/>
      <c r="E176" s="40"/>
      <c r="F176" s="40"/>
      <c r="G176" s="40"/>
      <c r="H176" s="40"/>
      <c r="I176" s="40"/>
      <c r="J176" s="44">
        <f t="shared" si="8"/>
        <v>0</v>
      </c>
      <c r="K176" s="44">
        <f t="shared" si="9"/>
        <v>0</v>
      </c>
      <c r="L176" s="45">
        <f t="shared" si="10"/>
        <v>0</v>
      </c>
    </row>
    <row r="177" spans="1:12" x14ac:dyDescent="0.15">
      <c r="A177" s="1" t="s">
        <v>345</v>
      </c>
      <c r="B177" s="40"/>
      <c r="C177" s="40"/>
      <c r="D177" s="40"/>
      <c r="E177" s="40"/>
      <c r="F177" s="40"/>
      <c r="G177" s="40"/>
      <c r="H177" s="40"/>
      <c r="I177" s="40"/>
      <c r="J177" s="44">
        <f t="shared" si="8"/>
        <v>0</v>
      </c>
      <c r="K177" s="44">
        <f t="shared" si="9"/>
        <v>0</v>
      </c>
      <c r="L177" s="45">
        <f t="shared" si="10"/>
        <v>0</v>
      </c>
    </row>
    <row r="178" spans="1:12" x14ac:dyDescent="0.15">
      <c r="A178" s="1" t="s">
        <v>346</v>
      </c>
      <c r="B178" s="40"/>
      <c r="C178" s="40"/>
      <c r="D178" s="40"/>
      <c r="E178" s="40"/>
      <c r="F178" s="40"/>
      <c r="G178" s="40"/>
      <c r="H178" s="40"/>
      <c r="I178" s="40"/>
      <c r="J178" s="44">
        <f t="shared" si="8"/>
        <v>0</v>
      </c>
      <c r="K178" s="44">
        <f t="shared" si="9"/>
        <v>0</v>
      </c>
      <c r="L178" s="45">
        <f t="shared" si="10"/>
        <v>0</v>
      </c>
    </row>
    <row r="179" spans="1:12" x14ac:dyDescent="0.15">
      <c r="A179" s="1" t="s">
        <v>347</v>
      </c>
      <c r="B179" s="40"/>
      <c r="C179" s="40"/>
      <c r="D179" s="40"/>
      <c r="E179" s="40"/>
      <c r="F179" s="40"/>
      <c r="G179" s="40"/>
      <c r="H179" s="40"/>
      <c r="I179" s="40"/>
      <c r="J179" s="44">
        <f t="shared" si="8"/>
        <v>0</v>
      </c>
      <c r="K179" s="44">
        <f t="shared" si="9"/>
        <v>0</v>
      </c>
      <c r="L179" s="45">
        <f t="shared" si="10"/>
        <v>0</v>
      </c>
    </row>
    <row r="180" spans="1:12" x14ac:dyDescent="0.15">
      <c r="A180" s="1" t="s">
        <v>348</v>
      </c>
      <c r="B180" s="40"/>
      <c r="C180" s="40"/>
      <c r="D180" s="40"/>
      <c r="E180" s="40"/>
      <c r="F180" s="40"/>
      <c r="G180" s="40"/>
      <c r="H180" s="40"/>
      <c r="I180" s="40"/>
      <c r="J180" s="44">
        <f t="shared" si="8"/>
        <v>0</v>
      </c>
      <c r="K180" s="44">
        <f t="shared" si="9"/>
        <v>0</v>
      </c>
      <c r="L180" s="45">
        <f t="shared" si="10"/>
        <v>0</v>
      </c>
    </row>
    <row r="181" spans="1:12" x14ac:dyDescent="0.15">
      <c r="A181" s="1" t="s">
        <v>349</v>
      </c>
      <c r="B181" s="40"/>
      <c r="C181" s="40"/>
      <c r="D181" s="40"/>
      <c r="E181" s="40"/>
      <c r="F181" s="40"/>
      <c r="G181" s="40"/>
      <c r="H181" s="40"/>
      <c r="I181" s="40"/>
      <c r="J181" s="44">
        <f t="shared" si="8"/>
        <v>0</v>
      </c>
      <c r="K181" s="44">
        <f t="shared" si="9"/>
        <v>0</v>
      </c>
      <c r="L181" s="45">
        <f t="shared" si="10"/>
        <v>0</v>
      </c>
    </row>
    <row r="182" spans="1:12" x14ac:dyDescent="0.15">
      <c r="A182" s="1" t="s">
        <v>350</v>
      </c>
      <c r="B182" s="40"/>
      <c r="C182" s="40"/>
      <c r="D182" s="40"/>
      <c r="E182" s="40"/>
      <c r="F182" s="40"/>
      <c r="G182" s="40"/>
      <c r="H182" s="40"/>
      <c r="I182" s="40"/>
      <c r="J182" s="44">
        <f t="shared" si="8"/>
        <v>0</v>
      </c>
      <c r="K182" s="44">
        <f t="shared" si="9"/>
        <v>0</v>
      </c>
      <c r="L182" s="45">
        <f t="shared" si="10"/>
        <v>0</v>
      </c>
    </row>
    <row r="183" spans="1:12" x14ac:dyDescent="0.15">
      <c r="A183" s="1" t="s">
        <v>351</v>
      </c>
      <c r="B183" s="40"/>
      <c r="C183" s="40"/>
      <c r="D183" s="40"/>
      <c r="E183" s="40"/>
      <c r="F183" s="40"/>
      <c r="G183" s="40"/>
      <c r="H183" s="40"/>
      <c r="I183" s="40"/>
      <c r="J183" s="44">
        <f t="shared" ref="J183:J246" si="11">IF(SUM(B183:E183)&gt;100000,(100000-SUM(B183:E183)),0)</f>
        <v>0</v>
      </c>
      <c r="K183" s="44">
        <f t="shared" ref="K183:K246" si="12">IF(I183&gt;100000,(100000-I183),0)</f>
        <v>0</v>
      </c>
      <c r="L183" s="45">
        <f t="shared" ref="L183:L246" si="13">SUM(B183:K183)</f>
        <v>0</v>
      </c>
    </row>
    <row r="184" spans="1:12" x14ac:dyDescent="0.15">
      <c r="A184" s="1" t="s">
        <v>352</v>
      </c>
      <c r="B184" s="40"/>
      <c r="C184" s="40"/>
      <c r="D184" s="40"/>
      <c r="E184" s="40"/>
      <c r="F184" s="40"/>
      <c r="G184" s="40"/>
      <c r="H184" s="40"/>
      <c r="I184" s="40"/>
      <c r="J184" s="44">
        <f t="shared" si="11"/>
        <v>0</v>
      </c>
      <c r="K184" s="44">
        <f t="shared" si="12"/>
        <v>0</v>
      </c>
      <c r="L184" s="45">
        <f t="shared" si="13"/>
        <v>0</v>
      </c>
    </row>
    <row r="185" spans="1:12" x14ac:dyDescent="0.15">
      <c r="A185" s="1" t="s">
        <v>353</v>
      </c>
      <c r="B185" s="40"/>
      <c r="C185" s="40"/>
      <c r="D185" s="40"/>
      <c r="E185" s="40"/>
      <c r="F185" s="40"/>
      <c r="G185" s="40"/>
      <c r="H185" s="40"/>
      <c r="I185" s="40"/>
      <c r="J185" s="44">
        <f t="shared" si="11"/>
        <v>0</v>
      </c>
      <c r="K185" s="44">
        <f t="shared" si="12"/>
        <v>0</v>
      </c>
      <c r="L185" s="45">
        <f t="shared" si="13"/>
        <v>0</v>
      </c>
    </row>
    <row r="186" spans="1:12" x14ac:dyDescent="0.15">
      <c r="A186" s="1" t="s">
        <v>354</v>
      </c>
      <c r="B186" s="40"/>
      <c r="C186" s="40"/>
      <c r="D186" s="40"/>
      <c r="E186" s="40"/>
      <c r="F186" s="40"/>
      <c r="G186" s="40"/>
      <c r="H186" s="40"/>
      <c r="I186" s="40"/>
      <c r="J186" s="44">
        <f t="shared" si="11"/>
        <v>0</v>
      </c>
      <c r="K186" s="44">
        <f t="shared" si="12"/>
        <v>0</v>
      </c>
      <c r="L186" s="45">
        <f t="shared" si="13"/>
        <v>0</v>
      </c>
    </row>
    <row r="187" spans="1:12" x14ac:dyDescent="0.15">
      <c r="A187" s="1" t="s">
        <v>355</v>
      </c>
      <c r="B187" s="40"/>
      <c r="C187" s="40"/>
      <c r="D187" s="40"/>
      <c r="E187" s="40"/>
      <c r="F187" s="40"/>
      <c r="G187" s="40"/>
      <c r="H187" s="40"/>
      <c r="I187" s="40"/>
      <c r="J187" s="44">
        <f t="shared" si="11"/>
        <v>0</v>
      </c>
      <c r="K187" s="44">
        <f t="shared" si="12"/>
        <v>0</v>
      </c>
      <c r="L187" s="45">
        <f t="shared" si="13"/>
        <v>0</v>
      </c>
    </row>
    <row r="188" spans="1:12" x14ac:dyDescent="0.15">
      <c r="A188" s="1" t="s">
        <v>356</v>
      </c>
      <c r="B188" s="40"/>
      <c r="C188" s="40"/>
      <c r="D188" s="40"/>
      <c r="E188" s="40"/>
      <c r="F188" s="40"/>
      <c r="G188" s="40"/>
      <c r="H188" s="40"/>
      <c r="I188" s="40"/>
      <c r="J188" s="44">
        <f t="shared" si="11"/>
        <v>0</v>
      </c>
      <c r="K188" s="44">
        <f t="shared" si="12"/>
        <v>0</v>
      </c>
      <c r="L188" s="45">
        <f t="shared" si="13"/>
        <v>0</v>
      </c>
    </row>
    <row r="189" spans="1:12" x14ac:dyDescent="0.15">
      <c r="A189" s="1" t="s">
        <v>357</v>
      </c>
      <c r="B189" s="40"/>
      <c r="C189" s="40"/>
      <c r="D189" s="40"/>
      <c r="E189" s="40"/>
      <c r="F189" s="40"/>
      <c r="G189" s="40"/>
      <c r="H189" s="40"/>
      <c r="I189" s="40"/>
      <c r="J189" s="44">
        <f t="shared" si="11"/>
        <v>0</v>
      </c>
      <c r="K189" s="44">
        <f t="shared" si="12"/>
        <v>0</v>
      </c>
      <c r="L189" s="45">
        <f t="shared" si="13"/>
        <v>0</v>
      </c>
    </row>
    <row r="190" spans="1:12" x14ac:dyDescent="0.15">
      <c r="A190" s="1" t="s">
        <v>358</v>
      </c>
      <c r="B190" s="40"/>
      <c r="C190" s="40"/>
      <c r="D190" s="40"/>
      <c r="E190" s="40"/>
      <c r="F190" s="40"/>
      <c r="G190" s="40"/>
      <c r="H190" s="40"/>
      <c r="I190" s="40"/>
      <c r="J190" s="44">
        <f t="shared" si="11"/>
        <v>0</v>
      </c>
      <c r="K190" s="44">
        <f t="shared" si="12"/>
        <v>0</v>
      </c>
      <c r="L190" s="45">
        <f t="shared" si="13"/>
        <v>0</v>
      </c>
    </row>
    <row r="191" spans="1:12" x14ac:dyDescent="0.15">
      <c r="A191" s="1" t="s">
        <v>359</v>
      </c>
      <c r="B191" s="40"/>
      <c r="C191" s="40"/>
      <c r="D191" s="40"/>
      <c r="E191" s="40"/>
      <c r="F191" s="40"/>
      <c r="G191" s="40"/>
      <c r="H191" s="40"/>
      <c r="I191" s="40"/>
      <c r="J191" s="44">
        <f t="shared" si="11"/>
        <v>0</v>
      </c>
      <c r="K191" s="44">
        <f t="shared" si="12"/>
        <v>0</v>
      </c>
      <c r="L191" s="45">
        <f t="shared" si="13"/>
        <v>0</v>
      </c>
    </row>
    <row r="192" spans="1:12" x14ac:dyDescent="0.15">
      <c r="A192" s="1" t="s">
        <v>360</v>
      </c>
      <c r="B192" s="40"/>
      <c r="C192" s="40"/>
      <c r="D192" s="40"/>
      <c r="E192" s="40"/>
      <c r="F192" s="40"/>
      <c r="G192" s="40"/>
      <c r="H192" s="40"/>
      <c r="I192" s="40"/>
      <c r="J192" s="44">
        <f t="shared" si="11"/>
        <v>0</v>
      </c>
      <c r="K192" s="44">
        <f t="shared" si="12"/>
        <v>0</v>
      </c>
      <c r="L192" s="45">
        <f t="shared" si="13"/>
        <v>0</v>
      </c>
    </row>
    <row r="193" spans="1:12" x14ac:dyDescent="0.15">
      <c r="A193" s="1" t="s">
        <v>361</v>
      </c>
      <c r="B193" s="40"/>
      <c r="C193" s="40"/>
      <c r="D193" s="40"/>
      <c r="E193" s="40"/>
      <c r="F193" s="40"/>
      <c r="G193" s="40"/>
      <c r="H193" s="40"/>
      <c r="I193" s="40"/>
      <c r="J193" s="44">
        <f t="shared" si="11"/>
        <v>0</v>
      </c>
      <c r="K193" s="44">
        <f t="shared" si="12"/>
        <v>0</v>
      </c>
      <c r="L193" s="45">
        <f t="shared" si="13"/>
        <v>0</v>
      </c>
    </row>
    <row r="194" spans="1:12" x14ac:dyDescent="0.15">
      <c r="A194" s="1" t="s">
        <v>362</v>
      </c>
      <c r="B194" s="40"/>
      <c r="C194" s="40"/>
      <c r="D194" s="40"/>
      <c r="E194" s="40"/>
      <c r="F194" s="40"/>
      <c r="G194" s="40"/>
      <c r="H194" s="40"/>
      <c r="I194" s="40"/>
      <c r="J194" s="44">
        <f t="shared" si="11"/>
        <v>0</v>
      </c>
      <c r="K194" s="44">
        <f t="shared" si="12"/>
        <v>0</v>
      </c>
      <c r="L194" s="45">
        <f t="shared" si="13"/>
        <v>0</v>
      </c>
    </row>
    <row r="195" spans="1:12" x14ac:dyDescent="0.15">
      <c r="A195" s="1" t="s">
        <v>363</v>
      </c>
      <c r="B195" s="40"/>
      <c r="C195" s="40"/>
      <c r="D195" s="40"/>
      <c r="E195" s="40"/>
      <c r="F195" s="40"/>
      <c r="G195" s="40"/>
      <c r="H195" s="40"/>
      <c r="I195" s="40"/>
      <c r="J195" s="44">
        <f t="shared" si="11"/>
        <v>0</v>
      </c>
      <c r="K195" s="44">
        <f t="shared" si="12"/>
        <v>0</v>
      </c>
      <c r="L195" s="45">
        <f t="shared" si="13"/>
        <v>0</v>
      </c>
    </row>
    <row r="196" spans="1:12" x14ac:dyDescent="0.15">
      <c r="A196" s="1" t="s">
        <v>364</v>
      </c>
      <c r="B196" s="40"/>
      <c r="C196" s="40"/>
      <c r="D196" s="40"/>
      <c r="E196" s="40"/>
      <c r="F196" s="40"/>
      <c r="G196" s="40"/>
      <c r="H196" s="40"/>
      <c r="I196" s="40"/>
      <c r="J196" s="44">
        <f t="shared" si="11"/>
        <v>0</v>
      </c>
      <c r="K196" s="44">
        <f t="shared" si="12"/>
        <v>0</v>
      </c>
      <c r="L196" s="45">
        <f t="shared" si="13"/>
        <v>0</v>
      </c>
    </row>
    <row r="197" spans="1:12" x14ac:dyDescent="0.15">
      <c r="A197" s="1" t="s">
        <v>365</v>
      </c>
      <c r="B197" s="40"/>
      <c r="C197" s="40"/>
      <c r="D197" s="40"/>
      <c r="E197" s="40"/>
      <c r="F197" s="40"/>
      <c r="G197" s="40"/>
      <c r="H197" s="40"/>
      <c r="I197" s="40"/>
      <c r="J197" s="44">
        <f t="shared" si="11"/>
        <v>0</v>
      </c>
      <c r="K197" s="44">
        <f t="shared" si="12"/>
        <v>0</v>
      </c>
      <c r="L197" s="45">
        <f t="shared" si="13"/>
        <v>0</v>
      </c>
    </row>
    <row r="198" spans="1:12" x14ac:dyDescent="0.15">
      <c r="A198" s="1" t="s">
        <v>366</v>
      </c>
      <c r="B198" s="40"/>
      <c r="C198" s="40"/>
      <c r="D198" s="40"/>
      <c r="E198" s="40"/>
      <c r="F198" s="40"/>
      <c r="G198" s="40"/>
      <c r="H198" s="40"/>
      <c r="I198" s="40"/>
      <c r="J198" s="44">
        <f t="shared" si="11"/>
        <v>0</v>
      </c>
      <c r="K198" s="44">
        <f t="shared" si="12"/>
        <v>0</v>
      </c>
      <c r="L198" s="45">
        <f t="shared" si="13"/>
        <v>0</v>
      </c>
    </row>
    <row r="199" spans="1:12" x14ac:dyDescent="0.15">
      <c r="A199" s="1" t="s">
        <v>367</v>
      </c>
      <c r="B199" s="40"/>
      <c r="C199" s="40"/>
      <c r="D199" s="40"/>
      <c r="E199" s="40"/>
      <c r="F199" s="40"/>
      <c r="G199" s="40"/>
      <c r="H199" s="40"/>
      <c r="I199" s="40"/>
      <c r="J199" s="44">
        <f t="shared" si="11"/>
        <v>0</v>
      </c>
      <c r="K199" s="44">
        <f t="shared" si="12"/>
        <v>0</v>
      </c>
      <c r="L199" s="45">
        <f t="shared" si="13"/>
        <v>0</v>
      </c>
    </row>
    <row r="200" spans="1:12" x14ac:dyDescent="0.15">
      <c r="A200" s="1" t="s">
        <v>368</v>
      </c>
      <c r="B200" s="40"/>
      <c r="C200" s="40"/>
      <c r="D200" s="40"/>
      <c r="E200" s="40"/>
      <c r="F200" s="40"/>
      <c r="G200" s="40"/>
      <c r="H200" s="40"/>
      <c r="I200" s="40"/>
      <c r="J200" s="44">
        <f t="shared" si="11"/>
        <v>0</v>
      </c>
      <c r="K200" s="44">
        <f t="shared" si="12"/>
        <v>0</v>
      </c>
      <c r="L200" s="45">
        <f t="shared" si="13"/>
        <v>0</v>
      </c>
    </row>
    <row r="201" spans="1:12" x14ac:dyDescent="0.15">
      <c r="A201" s="1" t="s">
        <v>369</v>
      </c>
      <c r="B201" s="40"/>
      <c r="C201" s="40"/>
      <c r="D201" s="40"/>
      <c r="E201" s="40"/>
      <c r="F201" s="40"/>
      <c r="G201" s="40"/>
      <c r="H201" s="40"/>
      <c r="I201" s="40"/>
      <c r="J201" s="44">
        <f t="shared" si="11"/>
        <v>0</v>
      </c>
      <c r="K201" s="44">
        <f t="shared" si="12"/>
        <v>0</v>
      </c>
      <c r="L201" s="45">
        <f t="shared" si="13"/>
        <v>0</v>
      </c>
    </row>
    <row r="202" spans="1:12" x14ac:dyDescent="0.15">
      <c r="A202" s="1" t="s">
        <v>370</v>
      </c>
      <c r="B202" s="40"/>
      <c r="C202" s="40"/>
      <c r="D202" s="40"/>
      <c r="E202" s="40"/>
      <c r="F202" s="40"/>
      <c r="G202" s="40"/>
      <c r="H202" s="40"/>
      <c r="I202" s="40"/>
      <c r="J202" s="44">
        <f t="shared" si="11"/>
        <v>0</v>
      </c>
      <c r="K202" s="44">
        <f t="shared" si="12"/>
        <v>0</v>
      </c>
      <c r="L202" s="45">
        <f t="shared" si="13"/>
        <v>0</v>
      </c>
    </row>
    <row r="203" spans="1:12" x14ac:dyDescent="0.15">
      <c r="A203" s="1" t="s">
        <v>371</v>
      </c>
      <c r="B203" s="40"/>
      <c r="C203" s="40"/>
      <c r="D203" s="40"/>
      <c r="E203" s="40"/>
      <c r="F203" s="40"/>
      <c r="G203" s="40"/>
      <c r="H203" s="40"/>
      <c r="I203" s="40"/>
      <c r="J203" s="44">
        <f t="shared" si="11"/>
        <v>0</v>
      </c>
      <c r="K203" s="44">
        <f t="shared" si="12"/>
        <v>0</v>
      </c>
      <c r="L203" s="45">
        <f t="shared" si="13"/>
        <v>0</v>
      </c>
    </row>
    <row r="204" spans="1:12" x14ac:dyDescent="0.15">
      <c r="A204" s="1" t="s">
        <v>372</v>
      </c>
      <c r="B204" s="40"/>
      <c r="C204" s="40"/>
      <c r="D204" s="40"/>
      <c r="E204" s="40"/>
      <c r="F204" s="40"/>
      <c r="G204" s="40"/>
      <c r="H204" s="40"/>
      <c r="I204" s="40"/>
      <c r="J204" s="44">
        <f t="shared" si="11"/>
        <v>0</v>
      </c>
      <c r="K204" s="44">
        <f t="shared" si="12"/>
        <v>0</v>
      </c>
      <c r="L204" s="45">
        <f t="shared" si="13"/>
        <v>0</v>
      </c>
    </row>
    <row r="205" spans="1:12" x14ac:dyDescent="0.15">
      <c r="A205" s="1" t="s">
        <v>373</v>
      </c>
      <c r="B205" s="40"/>
      <c r="C205" s="40"/>
      <c r="D205" s="40"/>
      <c r="E205" s="40"/>
      <c r="F205" s="40"/>
      <c r="G205" s="40"/>
      <c r="H205" s="40"/>
      <c r="I205" s="40"/>
      <c r="J205" s="44">
        <f t="shared" si="11"/>
        <v>0</v>
      </c>
      <c r="K205" s="44">
        <f t="shared" si="12"/>
        <v>0</v>
      </c>
      <c r="L205" s="45">
        <f t="shared" si="13"/>
        <v>0</v>
      </c>
    </row>
    <row r="206" spans="1:12" x14ac:dyDescent="0.15">
      <c r="A206" s="1" t="s">
        <v>374</v>
      </c>
      <c r="B206" s="40"/>
      <c r="C206" s="40"/>
      <c r="D206" s="40"/>
      <c r="E206" s="40"/>
      <c r="F206" s="40"/>
      <c r="G206" s="40"/>
      <c r="H206" s="40"/>
      <c r="I206" s="40"/>
      <c r="J206" s="44">
        <f t="shared" si="11"/>
        <v>0</v>
      </c>
      <c r="K206" s="44">
        <f t="shared" si="12"/>
        <v>0</v>
      </c>
      <c r="L206" s="45">
        <f t="shared" si="13"/>
        <v>0</v>
      </c>
    </row>
    <row r="207" spans="1:12" x14ac:dyDescent="0.15">
      <c r="A207" s="1" t="s">
        <v>375</v>
      </c>
      <c r="B207" s="40"/>
      <c r="C207" s="40"/>
      <c r="D207" s="40"/>
      <c r="E207" s="40"/>
      <c r="F207" s="40"/>
      <c r="G207" s="40"/>
      <c r="H207" s="40"/>
      <c r="I207" s="40"/>
      <c r="J207" s="44">
        <f t="shared" si="11"/>
        <v>0</v>
      </c>
      <c r="K207" s="44">
        <f t="shared" si="12"/>
        <v>0</v>
      </c>
      <c r="L207" s="45">
        <f t="shared" si="13"/>
        <v>0</v>
      </c>
    </row>
    <row r="208" spans="1:12" x14ac:dyDescent="0.15">
      <c r="A208" s="1" t="s">
        <v>376</v>
      </c>
      <c r="B208" s="40"/>
      <c r="C208" s="40"/>
      <c r="D208" s="40"/>
      <c r="E208" s="40"/>
      <c r="F208" s="40"/>
      <c r="G208" s="40"/>
      <c r="H208" s="40"/>
      <c r="I208" s="40"/>
      <c r="J208" s="44">
        <f t="shared" si="11"/>
        <v>0</v>
      </c>
      <c r="K208" s="44">
        <f t="shared" si="12"/>
        <v>0</v>
      </c>
      <c r="L208" s="45">
        <f t="shared" si="13"/>
        <v>0</v>
      </c>
    </row>
    <row r="209" spans="1:12" x14ac:dyDescent="0.15">
      <c r="A209" s="1" t="s">
        <v>377</v>
      </c>
      <c r="B209" s="40"/>
      <c r="C209" s="40"/>
      <c r="D209" s="40"/>
      <c r="E209" s="40"/>
      <c r="F209" s="40"/>
      <c r="G209" s="40"/>
      <c r="H209" s="40"/>
      <c r="I209" s="40"/>
      <c r="J209" s="44">
        <f t="shared" si="11"/>
        <v>0</v>
      </c>
      <c r="K209" s="44">
        <f t="shared" si="12"/>
        <v>0</v>
      </c>
      <c r="L209" s="45">
        <f t="shared" si="13"/>
        <v>0</v>
      </c>
    </row>
    <row r="210" spans="1:12" x14ac:dyDescent="0.15">
      <c r="A210" s="1" t="s">
        <v>378</v>
      </c>
      <c r="B210" s="40"/>
      <c r="C210" s="40"/>
      <c r="D210" s="40"/>
      <c r="E210" s="40"/>
      <c r="F210" s="40"/>
      <c r="G210" s="40"/>
      <c r="H210" s="40"/>
      <c r="I210" s="40"/>
      <c r="J210" s="44">
        <f t="shared" si="11"/>
        <v>0</v>
      </c>
      <c r="K210" s="44">
        <f t="shared" si="12"/>
        <v>0</v>
      </c>
      <c r="L210" s="45">
        <f t="shared" si="13"/>
        <v>0</v>
      </c>
    </row>
    <row r="211" spans="1:12" x14ac:dyDescent="0.15">
      <c r="A211" s="1" t="s">
        <v>379</v>
      </c>
      <c r="B211" s="40"/>
      <c r="C211" s="40"/>
      <c r="D211" s="40"/>
      <c r="E211" s="40"/>
      <c r="F211" s="40"/>
      <c r="G211" s="40"/>
      <c r="H211" s="40"/>
      <c r="I211" s="40"/>
      <c r="J211" s="44">
        <f t="shared" si="11"/>
        <v>0</v>
      </c>
      <c r="K211" s="44">
        <f t="shared" si="12"/>
        <v>0</v>
      </c>
      <c r="L211" s="45">
        <f t="shared" si="13"/>
        <v>0</v>
      </c>
    </row>
    <row r="212" spans="1:12" x14ac:dyDescent="0.15">
      <c r="A212" s="1" t="s">
        <v>380</v>
      </c>
      <c r="B212" s="40"/>
      <c r="C212" s="40"/>
      <c r="D212" s="40"/>
      <c r="E212" s="40"/>
      <c r="F212" s="40"/>
      <c r="G212" s="40"/>
      <c r="H212" s="40"/>
      <c r="I212" s="40"/>
      <c r="J212" s="44">
        <f t="shared" si="11"/>
        <v>0</v>
      </c>
      <c r="K212" s="44">
        <f t="shared" si="12"/>
        <v>0</v>
      </c>
      <c r="L212" s="45">
        <f t="shared" si="13"/>
        <v>0</v>
      </c>
    </row>
    <row r="213" spans="1:12" x14ac:dyDescent="0.15">
      <c r="A213" s="1" t="s">
        <v>381</v>
      </c>
      <c r="B213" s="40"/>
      <c r="C213" s="40"/>
      <c r="D213" s="40"/>
      <c r="E213" s="40"/>
      <c r="F213" s="40"/>
      <c r="G213" s="40"/>
      <c r="H213" s="40"/>
      <c r="I213" s="40"/>
      <c r="J213" s="44">
        <f t="shared" si="11"/>
        <v>0</v>
      </c>
      <c r="K213" s="44">
        <f t="shared" si="12"/>
        <v>0</v>
      </c>
      <c r="L213" s="45">
        <f t="shared" si="13"/>
        <v>0</v>
      </c>
    </row>
    <row r="214" spans="1:12" x14ac:dyDescent="0.15">
      <c r="A214" s="1" t="s">
        <v>382</v>
      </c>
      <c r="B214" s="40"/>
      <c r="C214" s="40"/>
      <c r="D214" s="40"/>
      <c r="E214" s="40"/>
      <c r="F214" s="40"/>
      <c r="G214" s="40"/>
      <c r="H214" s="40"/>
      <c r="I214" s="40"/>
      <c r="J214" s="44">
        <f t="shared" si="11"/>
        <v>0</v>
      </c>
      <c r="K214" s="44">
        <f t="shared" si="12"/>
        <v>0</v>
      </c>
      <c r="L214" s="45">
        <f t="shared" si="13"/>
        <v>0</v>
      </c>
    </row>
    <row r="215" spans="1:12" x14ac:dyDescent="0.15">
      <c r="A215" s="1" t="s">
        <v>383</v>
      </c>
      <c r="B215" s="40"/>
      <c r="C215" s="40"/>
      <c r="D215" s="40"/>
      <c r="E215" s="40"/>
      <c r="F215" s="40"/>
      <c r="G215" s="40"/>
      <c r="H215" s="40"/>
      <c r="I215" s="40"/>
      <c r="J215" s="44">
        <f t="shared" si="11"/>
        <v>0</v>
      </c>
      <c r="K215" s="44">
        <f t="shared" si="12"/>
        <v>0</v>
      </c>
      <c r="L215" s="45">
        <f t="shared" si="13"/>
        <v>0</v>
      </c>
    </row>
    <row r="216" spans="1:12" x14ac:dyDescent="0.15">
      <c r="A216" s="1" t="s">
        <v>384</v>
      </c>
      <c r="B216" s="40"/>
      <c r="C216" s="40"/>
      <c r="D216" s="40"/>
      <c r="E216" s="40"/>
      <c r="F216" s="40"/>
      <c r="G216" s="40"/>
      <c r="H216" s="40"/>
      <c r="I216" s="40"/>
      <c r="J216" s="44">
        <f t="shared" si="11"/>
        <v>0</v>
      </c>
      <c r="K216" s="44">
        <f t="shared" si="12"/>
        <v>0</v>
      </c>
      <c r="L216" s="45">
        <f t="shared" si="13"/>
        <v>0</v>
      </c>
    </row>
    <row r="217" spans="1:12" x14ac:dyDescent="0.15">
      <c r="A217" s="1" t="s">
        <v>385</v>
      </c>
      <c r="B217" s="40"/>
      <c r="C217" s="40"/>
      <c r="D217" s="40"/>
      <c r="E217" s="40"/>
      <c r="F217" s="40"/>
      <c r="G217" s="40"/>
      <c r="H217" s="40"/>
      <c r="I217" s="40"/>
      <c r="J217" s="44">
        <f t="shared" si="11"/>
        <v>0</v>
      </c>
      <c r="K217" s="44">
        <f t="shared" si="12"/>
        <v>0</v>
      </c>
      <c r="L217" s="45">
        <f t="shared" si="13"/>
        <v>0</v>
      </c>
    </row>
    <row r="218" spans="1:12" x14ac:dyDescent="0.15">
      <c r="A218" s="1" t="s">
        <v>386</v>
      </c>
      <c r="B218" s="40"/>
      <c r="C218" s="40"/>
      <c r="D218" s="40"/>
      <c r="E218" s="40"/>
      <c r="F218" s="40"/>
      <c r="G218" s="40"/>
      <c r="H218" s="40"/>
      <c r="I218" s="40"/>
      <c r="J218" s="44">
        <f t="shared" si="11"/>
        <v>0</v>
      </c>
      <c r="K218" s="44">
        <f t="shared" si="12"/>
        <v>0</v>
      </c>
      <c r="L218" s="45">
        <f t="shared" si="13"/>
        <v>0</v>
      </c>
    </row>
    <row r="219" spans="1:12" x14ac:dyDescent="0.15">
      <c r="A219" s="1" t="s">
        <v>387</v>
      </c>
      <c r="B219" s="40"/>
      <c r="C219" s="40"/>
      <c r="D219" s="40"/>
      <c r="E219" s="40"/>
      <c r="F219" s="40"/>
      <c r="G219" s="40"/>
      <c r="H219" s="40"/>
      <c r="I219" s="40"/>
      <c r="J219" s="44">
        <f t="shared" si="11"/>
        <v>0</v>
      </c>
      <c r="K219" s="44">
        <f t="shared" si="12"/>
        <v>0</v>
      </c>
      <c r="L219" s="45">
        <f t="shared" si="13"/>
        <v>0</v>
      </c>
    </row>
    <row r="220" spans="1:12" x14ac:dyDescent="0.15">
      <c r="A220" s="1" t="s">
        <v>388</v>
      </c>
      <c r="B220" s="40"/>
      <c r="C220" s="40"/>
      <c r="D220" s="40"/>
      <c r="E220" s="40"/>
      <c r="F220" s="40"/>
      <c r="G220" s="40"/>
      <c r="H220" s="40"/>
      <c r="I220" s="40"/>
      <c r="J220" s="44">
        <f t="shared" si="11"/>
        <v>0</v>
      </c>
      <c r="K220" s="44">
        <f t="shared" si="12"/>
        <v>0</v>
      </c>
      <c r="L220" s="45">
        <f t="shared" si="13"/>
        <v>0</v>
      </c>
    </row>
    <row r="221" spans="1:12" x14ac:dyDescent="0.15">
      <c r="A221" s="1" t="s">
        <v>389</v>
      </c>
      <c r="B221" s="40"/>
      <c r="C221" s="40"/>
      <c r="D221" s="40"/>
      <c r="E221" s="40"/>
      <c r="F221" s="40"/>
      <c r="G221" s="40"/>
      <c r="H221" s="40"/>
      <c r="I221" s="40"/>
      <c r="J221" s="44">
        <f t="shared" si="11"/>
        <v>0</v>
      </c>
      <c r="K221" s="44">
        <f t="shared" si="12"/>
        <v>0</v>
      </c>
      <c r="L221" s="45">
        <f t="shared" si="13"/>
        <v>0</v>
      </c>
    </row>
    <row r="222" spans="1:12" x14ac:dyDescent="0.15">
      <c r="A222" s="1" t="s">
        <v>390</v>
      </c>
      <c r="B222" s="40"/>
      <c r="C222" s="40"/>
      <c r="D222" s="40"/>
      <c r="E222" s="40"/>
      <c r="F222" s="40"/>
      <c r="G222" s="40"/>
      <c r="H222" s="40"/>
      <c r="I222" s="40"/>
      <c r="J222" s="44">
        <f t="shared" si="11"/>
        <v>0</v>
      </c>
      <c r="K222" s="44">
        <f t="shared" si="12"/>
        <v>0</v>
      </c>
      <c r="L222" s="45">
        <f t="shared" si="13"/>
        <v>0</v>
      </c>
    </row>
    <row r="223" spans="1:12" x14ac:dyDescent="0.15">
      <c r="A223" s="1" t="s">
        <v>391</v>
      </c>
      <c r="B223" s="40"/>
      <c r="C223" s="40"/>
      <c r="D223" s="40"/>
      <c r="E223" s="40"/>
      <c r="F223" s="40"/>
      <c r="G223" s="40"/>
      <c r="H223" s="40"/>
      <c r="I223" s="40"/>
      <c r="J223" s="44">
        <f t="shared" si="11"/>
        <v>0</v>
      </c>
      <c r="K223" s="44">
        <f t="shared" si="12"/>
        <v>0</v>
      </c>
      <c r="L223" s="45">
        <f t="shared" si="13"/>
        <v>0</v>
      </c>
    </row>
    <row r="224" spans="1:12" x14ac:dyDescent="0.15">
      <c r="A224" s="1" t="s">
        <v>392</v>
      </c>
      <c r="B224" s="40"/>
      <c r="C224" s="40"/>
      <c r="D224" s="40"/>
      <c r="E224" s="40"/>
      <c r="F224" s="40"/>
      <c r="G224" s="40"/>
      <c r="H224" s="40"/>
      <c r="I224" s="40"/>
      <c r="J224" s="44">
        <f t="shared" si="11"/>
        <v>0</v>
      </c>
      <c r="K224" s="44">
        <f t="shared" si="12"/>
        <v>0</v>
      </c>
      <c r="L224" s="45">
        <f t="shared" si="13"/>
        <v>0</v>
      </c>
    </row>
    <row r="225" spans="1:12" x14ac:dyDescent="0.15">
      <c r="A225" s="1" t="s">
        <v>393</v>
      </c>
      <c r="B225" s="40"/>
      <c r="C225" s="40"/>
      <c r="D225" s="40"/>
      <c r="E225" s="40"/>
      <c r="F225" s="40"/>
      <c r="G225" s="40"/>
      <c r="H225" s="40"/>
      <c r="I225" s="40"/>
      <c r="J225" s="44">
        <f t="shared" si="11"/>
        <v>0</v>
      </c>
      <c r="K225" s="44">
        <f t="shared" si="12"/>
        <v>0</v>
      </c>
      <c r="L225" s="45">
        <f t="shared" si="13"/>
        <v>0</v>
      </c>
    </row>
    <row r="226" spans="1:12" x14ac:dyDescent="0.15">
      <c r="A226" s="1" t="s">
        <v>394</v>
      </c>
      <c r="B226" s="40"/>
      <c r="C226" s="40"/>
      <c r="D226" s="40"/>
      <c r="E226" s="40"/>
      <c r="F226" s="40"/>
      <c r="G226" s="40"/>
      <c r="H226" s="40"/>
      <c r="I226" s="40"/>
      <c r="J226" s="44">
        <f t="shared" si="11"/>
        <v>0</v>
      </c>
      <c r="K226" s="44">
        <f t="shared" si="12"/>
        <v>0</v>
      </c>
      <c r="L226" s="45">
        <f t="shared" si="13"/>
        <v>0</v>
      </c>
    </row>
    <row r="227" spans="1:12" x14ac:dyDescent="0.15">
      <c r="A227" s="1" t="s">
        <v>395</v>
      </c>
      <c r="B227" s="40"/>
      <c r="C227" s="40"/>
      <c r="D227" s="40"/>
      <c r="E227" s="40"/>
      <c r="F227" s="40"/>
      <c r="G227" s="40"/>
      <c r="H227" s="40"/>
      <c r="I227" s="40"/>
      <c r="J227" s="44">
        <f t="shared" si="11"/>
        <v>0</v>
      </c>
      <c r="K227" s="44">
        <f t="shared" si="12"/>
        <v>0</v>
      </c>
      <c r="L227" s="45">
        <f t="shared" si="13"/>
        <v>0</v>
      </c>
    </row>
    <row r="228" spans="1:12" x14ac:dyDescent="0.15">
      <c r="A228" s="1" t="s">
        <v>396</v>
      </c>
      <c r="B228" s="40"/>
      <c r="C228" s="40"/>
      <c r="D228" s="40"/>
      <c r="E228" s="40"/>
      <c r="F228" s="40"/>
      <c r="G228" s="40"/>
      <c r="H228" s="40"/>
      <c r="I228" s="40"/>
      <c r="J228" s="44">
        <f t="shared" si="11"/>
        <v>0</v>
      </c>
      <c r="K228" s="44">
        <f t="shared" si="12"/>
        <v>0</v>
      </c>
      <c r="L228" s="45">
        <f t="shared" si="13"/>
        <v>0</v>
      </c>
    </row>
    <row r="229" spans="1:12" x14ac:dyDescent="0.15">
      <c r="A229" s="1" t="s">
        <v>397</v>
      </c>
      <c r="B229" s="40"/>
      <c r="C229" s="40"/>
      <c r="D229" s="40"/>
      <c r="E229" s="40"/>
      <c r="F229" s="40"/>
      <c r="G229" s="40"/>
      <c r="H229" s="40"/>
      <c r="I229" s="40"/>
      <c r="J229" s="44">
        <f t="shared" si="11"/>
        <v>0</v>
      </c>
      <c r="K229" s="44">
        <f t="shared" si="12"/>
        <v>0</v>
      </c>
      <c r="L229" s="45">
        <f t="shared" si="13"/>
        <v>0</v>
      </c>
    </row>
    <row r="230" spans="1:12" x14ac:dyDescent="0.15">
      <c r="A230" s="1" t="s">
        <v>398</v>
      </c>
      <c r="B230" s="40"/>
      <c r="C230" s="40"/>
      <c r="D230" s="40"/>
      <c r="E230" s="40"/>
      <c r="F230" s="40"/>
      <c r="G230" s="40"/>
      <c r="H230" s="40"/>
      <c r="I230" s="40"/>
      <c r="J230" s="44">
        <f t="shared" si="11"/>
        <v>0</v>
      </c>
      <c r="K230" s="44">
        <f t="shared" si="12"/>
        <v>0</v>
      </c>
      <c r="L230" s="45">
        <f t="shared" si="13"/>
        <v>0</v>
      </c>
    </row>
    <row r="231" spans="1:12" x14ac:dyDescent="0.15">
      <c r="A231" s="1" t="s">
        <v>399</v>
      </c>
      <c r="B231" s="40"/>
      <c r="C231" s="40"/>
      <c r="D231" s="40"/>
      <c r="E231" s="40"/>
      <c r="F231" s="40"/>
      <c r="G231" s="40"/>
      <c r="H231" s="40"/>
      <c r="I231" s="40"/>
      <c r="J231" s="44">
        <f t="shared" si="11"/>
        <v>0</v>
      </c>
      <c r="K231" s="44">
        <f t="shared" si="12"/>
        <v>0</v>
      </c>
      <c r="L231" s="45">
        <f t="shared" si="13"/>
        <v>0</v>
      </c>
    </row>
    <row r="232" spans="1:12" x14ac:dyDescent="0.15">
      <c r="A232" s="1" t="s">
        <v>400</v>
      </c>
      <c r="B232" s="40"/>
      <c r="C232" s="40"/>
      <c r="D232" s="40"/>
      <c r="E232" s="40"/>
      <c r="F232" s="40"/>
      <c r="G232" s="40"/>
      <c r="H232" s="40"/>
      <c r="I232" s="40"/>
      <c r="J232" s="44">
        <f t="shared" si="11"/>
        <v>0</v>
      </c>
      <c r="K232" s="44">
        <f t="shared" si="12"/>
        <v>0</v>
      </c>
      <c r="L232" s="45">
        <f t="shared" si="13"/>
        <v>0</v>
      </c>
    </row>
    <row r="233" spans="1:12" x14ac:dyDescent="0.15">
      <c r="A233" s="1" t="s">
        <v>401</v>
      </c>
      <c r="B233" s="40"/>
      <c r="C233" s="40"/>
      <c r="D233" s="40"/>
      <c r="E233" s="40"/>
      <c r="F233" s="40"/>
      <c r="G233" s="40"/>
      <c r="H233" s="40"/>
      <c r="I233" s="40"/>
      <c r="J233" s="44">
        <f t="shared" si="11"/>
        <v>0</v>
      </c>
      <c r="K233" s="44">
        <f t="shared" si="12"/>
        <v>0</v>
      </c>
      <c r="L233" s="45">
        <f t="shared" si="13"/>
        <v>0</v>
      </c>
    </row>
    <row r="234" spans="1:12" x14ac:dyDescent="0.15">
      <c r="A234" s="1" t="s">
        <v>402</v>
      </c>
      <c r="B234" s="40"/>
      <c r="C234" s="40"/>
      <c r="D234" s="40"/>
      <c r="E234" s="40"/>
      <c r="F234" s="40"/>
      <c r="G234" s="40"/>
      <c r="H234" s="40"/>
      <c r="I234" s="40"/>
      <c r="J234" s="44">
        <f t="shared" si="11"/>
        <v>0</v>
      </c>
      <c r="K234" s="44">
        <f t="shared" si="12"/>
        <v>0</v>
      </c>
      <c r="L234" s="45">
        <f t="shared" si="13"/>
        <v>0</v>
      </c>
    </row>
    <row r="235" spans="1:12" x14ac:dyDescent="0.15">
      <c r="A235" s="1" t="s">
        <v>403</v>
      </c>
      <c r="B235" s="40"/>
      <c r="C235" s="40"/>
      <c r="D235" s="40"/>
      <c r="E235" s="40"/>
      <c r="F235" s="40"/>
      <c r="G235" s="40"/>
      <c r="H235" s="40"/>
      <c r="I235" s="40"/>
      <c r="J235" s="44">
        <f t="shared" si="11"/>
        <v>0</v>
      </c>
      <c r="K235" s="44">
        <f t="shared" si="12"/>
        <v>0</v>
      </c>
      <c r="L235" s="45">
        <f t="shared" si="13"/>
        <v>0</v>
      </c>
    </row>
    <row r="236" spans="1:12" x14ac:dyDescent="0.15">
      <c r="A236" s="1" t="s">
        <v>404</v>
      </c>
      <c r="B236" s="40"/>
      <c r="C236" s="40"/>
      <c r="D236" s="40"/>
      <c r="E236" s="40"/>
      <c r="F236" s="40"/>
      <c r="G236" s="40"/>
      <c r="H236" s="40"/>
      <c r="I236" s="40"/>
      <c r="J236" s="44">
        <f t="shared" si="11"/>
        <v>0</v>
      </c>
      <c r="K236" s="44">
        <f t="shared" si="12"/>
        <v>0</v>
      </c>
      <c r="L236" s="45">
        <f t="shared" si="13"/>
        <v>0</v>
      </c>
    </row>
    <row r="237" spans="1:12" x14ac:dyDescent="0.15">
      <c r="A237" s="1" t="s">
        <v>405</v>
      </c>
      <c r="B237" s="40"/>
      <c r="C237" s="40"/>
      <c r="D237" s="40"/>
      <c r="E237" s="40"/>
      <c r="F237" s="40"/>
      <c r="G237" s="40"/>
      <c r="H237" s="40"/>
      <c r="I237" s="40"/>
      <c r="J237" s="44">
        <f t="shared" si="11"/>
        <v>0</v>
      </c>
      <c r="K237" s="44">
        <f t="shared" si="12"/>
        <v>0</v>
      </c>
      <c r="L237" s="45">
        <f t="shared" si="13"/>
        <v>0</v>
      </c>
    </row>
    <row r="238" spans="1:12" x14ac:dyDescent="0.15">
      <c r="A238" s="1" t="s">
        <v>406</v>
      </c>
      <c r="B238" s="40"/>
      <c r="C238" s="40"/>
      <c r="D238" s="40"/>
      <c r="E238" s="40"/>
      <c r="F238" s="40"/>
      <c r="G238" s="40"/>
      <c r="H238" s="40"/>
      <c r="I238" s="40"/>
      <c r="J238" s="44">
        <f t="shared" si="11"/>
        <v>0</v>
      </c>
      <c r="K238" s="44">
        <f t="shared" si="12"/>
        <v>0</v>
      </c>
      <c r="L238" s="45">
        <f t="shared" si="13"/>
        <v>0</v>
      </c>
    </row>
    <row r="239" spans="1:12" x14ac:dyDescent="0.15">
      <c r="A239" s="1" t="s">
        <v>407</v>
      </c>
      <c r="B239" s="40"/>
      <c r="C239" s="40"/>
      <c r="D239" s="40"/>
      <c r="E239" s="40"/>
      <c r="F239" s="40"/>
      <c r="G239" s="40"/>
      <c r="H239" s="40"/>
      <c r="I239" s="40"/>
      <c r="J239" s="44">
        <f t="shared" si="11"/>
        <v>0</v>
      </c>
      <c r="K239" s="44">
        <f t="shared" si="12"/>
        <v>0</v>
      </c>
      <c r="L239" s="45">
        <f t="shared" si="13"/>
        <v>0</v>
      </c>
    </row>
    <row r="240" spans="1:12" x14ac:dyDescent="0.15">
      <c r="A240" s="1" t="s">
        <v>408</v>
      </c>
      <c r="B240" s="40"/>
      <c r="C240" s="40"/>
      <c r="D240" s="40"/>
      <c r="E240" s="40"/>
      <c r="F240" s="40"/>
      <c r="G240" s="40"/>
      <c r="H240" s="40"/>
      <c r="I240" s="40"/>
      <c r="J240" s="44">
        <f t="shared" si="11"/>
        <v>0</v>
      </c>
      <c r="K240" s="44">
        <f t="shared" si="12"/>
        <v>0</v>
      </c>
      <c r="L240" s="45">
        <f t="shared" si="13"/>
        <v>0</v>
      </c>
    </row>
    <row r="241" spans="1:12" x14ac:dyDescent="0.15">
      <c r="A241" s="1" t="s">
        <v>409</v>
      </c>
      <c r="B241" s="40"/>
      <c r="C241" s="40"/>
      <c r="D241" s="40"/>
      <c r="E241" s="40"/>
      <c r="F241" s="40"/>
      <c r="G241" s="40"/>
      <c r="H241" s="40"/>
      <c r="I241" s="40"/>
      <c r="J241" s="44">
        <f t="shared" si="11"/>
        <v>0</v>
      </c>
      <c r="K241" s="44">
        <f t="shared" si="12"/>
        <v>0</v>
      </c>
      <c r="L241" s="45">
        <f t="shared" si="13"/>
        <v>0</v>
      </c>
    </row>
    <row r="242" spans="1:12" x14ac:dyDescent="0.15">
      <c r="A242" s="1" t="s">
        <v>410</v>
      </c>
      <c r="B242" s="40"/>
      <c r="C242" s="40"/>
      <c r="D242" s="40"/>
      <c r="E242" s="40"/>
      <c r="F242" s="40"/>
      <c r="G242" s="40"/>
      <c r="H242" s="40"/>
      <c r="I242" s="40"/>
      <c r="J242" s="44">
        <f t="shared" si="11"/>
        <v>0</v>
      </c>
      <c r="K242" s="44">
        <f t="shared" si="12"/>
        <v>0</v>
      </c>
      <c r="L242" s="45">
        <f t="shared" si="13"/>
        <v>0</v>
      </c>
    </row>
    <row r="243" spans="1:12" x14ac:dyDescent="0.15">
      <c r="A243" s="1" t="s">
        <v>411</v>
      </c>
      <c r="B243" s="40"/>
      <c r="C243" s="40"/>
      <c r="D243" s="40"/>
      <c r="E243" s="40"/>
      <c r="F243" s="40"/>
      <c r="G243" s="40"/>
      <c r="H243" s="40"/>
      <c r="I243" s="40"/>
      <c r="J243" s="44">
        <f t="shared" si="11"/>
        <v>0</v>
      </c>
      <c r="K243" s="44">
        <f t="shared" si="12"/>
        <v>0</v>
      </c>
      <c r="L243" s="45">
        <f t="shared" si="13"/>
        <v>0</v>
      </c>
    </row>
    <row r="244" spans="1:12" x14ac:dyDescent="0.15">
      <c r="A244" s="1" t="s">
        <v>412</v>
      </c>
      <c r="B244" s="40"/>
      <c r="C244" s="40"/>
      <c r="D244" s="40"/>
      <c r="E244" s="40"/>
      <c r="F244" s="40"/>
      <c r="G244" s="40"/>
      <c r="H244" s="40"/>
      <c r="I244" s="40"/>
      <c r="J244" s="44">
        <f t="shared" si="11"/>
        <v>0</v>
      </c>
      <c r="K244" s="44">
        <f t="shared" si="12"/>
        <v>0</v>
      </c>
      <c r="L244" s="45">
        <f t="shared" si="13"/>
        <v>0</v>
      </c>
    </row>
    <row r="245" spans="1:12" x14ac:dyDescent="0.15">
      <c r="A245" s="1" t="s">
        <v>413</v>
      </c>
      <c r="B245" s="40"/>
      <c r="C245" s="40"/>
      <c r="D245" s="40"/>
      <c r="E245" s="40"/>
      <c r="F245" s="40"/>
      <c r="G245" s="40"/>
      <c r="H245" s="40"/>
      <c r="I245" s="40"/>
      <c r="J245" s="44">
        <f t="shared" si="11"/>
        <v>0</v>
      </c>
      <c r="K245" s="44">
        <f t="shared" si="12"/>
        <v>0</v>
      </c>
      <c r="L245" s="45">
        <f t="shared" si="13"/>
        <v>0</v>
      </c>
    </row>
    <row r="246" spans="1:12" x14ac:dyDescent="0.15">
      <c r="A246" s="1" t="s">
        <v>414</v>
      </c>
      <c r="B246" s="40"/>
      <c r="C246" s="40"/>
      <c r="D246" s="40"/>
      <c r="E246" s="40"/>
      <c r="F246" s="40"/>
      <c r="G246" s="40"/>
      <c r="H246" s="40"/>
      <c r="I246" s="40"/>
      <c r="J246" s="44">
        <f t="shared" si="11"/>
        <v>0</v>
      </c>
      <c r="K246" s="44">
        <f t="shared" si="12"/>
        <v>0</v>
      </c>
      <c r="L246" s="45">
        <f t="shared" si="13"/>
        <v>0</v>
      </c>
    </row>
    <row r="247" spans="1:12" x14ac:dyDescent="0.15">
      <c r="A247" s="1" t="s">
        <v>415</v>
      </c>
      <c r="B247" s="40"/>
      <c r="C247" s="40"/>
      <c r="D247" s="40"/>
      <c r="E247" s="40"/>
      <c r="F247" s="40"/>
      <c r="G247" s="40"/>
      <c r="H247" s="40"/>
      <c r="I247" s="40"/>
      <c r="J247" s="44">
        <f t="shared" ref="J247:J310" si="14">IF(SUM(B247:E247)&gt;100000,(100000-SUM(B247:E247)),0)</f>
        <v>0</v>
      </c>
      <c r="K247" s="44">
        <f t="shared" ref="K247:K310" si="15">IF(I247&gt;100000,(100000-I247),0)</f>
        <v>0</v>
      </c>
      <c r="L247" s="45">
        <f t="shared" ref="L247:L310" si="16">SUM(B247:K247)</f>
        <v>0</v>
      </c>
    </row>
    <row r="248" spans="1:12" x14ac:dyDescent="0.15">
      <c r="A248" s="1" t="s">
        <v>416</v>
      </c>
      <c r="B248" s="40"/>
      <c r="C248" s="40"/>
      <c r="D248" s="40"/>
      <c r="E248" s="40"/>
      <c r="F248" s="40"/>
      <c r="G248" s="40"/>
      <c r="H248" s="40"/>
      <c r="I248" s="40"/>
      <c r="J248" s="44">
        <f t="shared" si="14"/>
        <v>0</v>
      </c>
      <c r="K248" s="44">
        <f t="shared" si="15"/>
        <v>0</v>
      </c>
      <c r="L248" s="45">
        <f t="shared" si="16"/>
        <v>0</v>
      </c>
    </row>
    <row r="249" spans="1:12" x14ac:dyDescent="0.15">
      <c r="A249" s="1" t="s">
        <v>417</v>
      </c>
      <c r="B249" s="40"/>
      <c r="C249" s="40"/>
      <c r="D249" s="40"/>
      <c r="E249" s="40"/>
      <c r="F249" s="40"/>
      <c r="G249" s="40"/>
      <c r="H249" s="40"/>
      <c r="I249" s="40"/>
      <c r="J249" s="44">
        <f t="shared" si="14"/>
        <v>0</v>
      </c>
      <c r="K249" s="44">
        <f t="shared" si="15"/>
        <v>0</v>
      </c>
      <c r="L249" s="45">
        <f t="shared" si="16"/>
        <v>0</v>
      </c>
    </row>
    <row r="250" spans="1:12" x14ac:dyDescent="0.15">
      <c r="A250" s="1" t="s">
        <v>418</v>
      </c>
      <c r="B250" s="40"/>
      <c r="C250" s="40"/>
      <c r="D250" s="40"/>
      <c r="E250" s="40"/>
      <c r="F250" s="40"/>
      <c r="G250" s="40"/>
      <c r="H250" s="40"/>
      <c r="I250" s="40"/>
      <c r="J250" s="44">
        <f t="shared" si="14"/>
        <v>0</v>
      </c>
      <c r="K250" s="44">
        <f t="shared" si="15"/>
        <v>0</v>
      </c>
      <c r="L250" s="45">
        <f t="shared" si="16"/>
        <v>0</v>
      </c>
    </row>
    <row r="251" spans="1:12" x14ac:dyDescent="0.15">
      <c r="A251" s="1" t="s">
        <v>419</v>
      </c>
      <c r="B251" s="40"/>
      <c r="C251" s="40"/>
      <c r="D251" s="40"/>
      <c r="E251" s="40"/>
      <c r="F251" s="40"/>
      <c r="G251" s="40"/>
      <c r="H251" s="40"/>
      <c r="I251" s="40"/>
      <c r="J251" s="44">
        <f t="shared" si="14"/>
        <v>0</v>
      </c>
      <c r="K251" s="44">
        <f t="shared" si="15"/>
        <v>0</v>
      </c>
      <c r="L251" s="45">
        <f t="shared" si="16"/>
        <v>0</v>
      </c>
    </row>
    <row r="252" spans="1:12" x14ac:dyDescent="0.15">
      <c r="A252" s="1" t="s">
        <v>420</v>
      </c>
      <c r="B252" s="40"/>
      <c r="C252" s="40"/>
      <c r="D252" s="40"/>
      <c r="E252" s="40"/>
      <c r="F252" s="40"/>
      <c r="G252" s="40"/>
      <c r="H252" s="40"/>
      <c r="I252" s="40"/>
      <c r="J252" s="44">
        <f t="shared" si="14"/>
        <v>0</v>
      </c>
      <c r="K252" s="44">
        <f t="shared" si="15"/>
        <v>0</v>
      </c>
      <c r="L252" s="45">
        <f t="shared" si="16"/>
        <v>0</v>
      </c>
    </row>
    <row r="253" spans="1:12" x14ac:dyDescent="0.15">
      <c r="A253" s="1" t="s">
        <v>421</v>
      </c>
      <c r="B253" s="40"/>
      <c r="C253" s="40"/>
      <c r="D253" s="40"/>
      <c r="E253" s="40"/>
      <c r="F253" s="40"/>
      <c r="G253" s="40"/>
      <c r="H253" s="40"/>
      <c r="I253" s="40"/>
      <c r="J253" s="44">
        <f t="shared" si="14"/>
        <v>0</v>
      </c>
      <c r="K253" s="44">
        <f t="shared" si="15"/>
        <v>0</v>
      </c>
      <c r="L253" s="45">
        <f t="shared" si="16"/>
        <v>0</v>
      </c>
    </row>
    <row r="254" spans="1:12" x14ac:dyDescent="0.15">
      <c r="A254" s="1" t="s">
        <v>422</v>
      </c>
      <c r="B254" s="40"/>
      <c r="C254" s="40"/>
      <c r="D254" s="40"/>
      <c r="E254" s="40"/>
      <c r="F254" s="40"/>
      <c r="G254" s="40"/>
      <c r="H254" s="40"/>
      <c r="I254" s="40"/>
      <c r="J254" s="44">
        <f t="shared" si="14"/>
        <v>0</v>
      </c>
      <c r="K254" s="44">
        <f t="shared" si="15"/>
        <v>0</v>
      </c>
      <c r="L254" s="45">
        <f t="shared" si="16"/>
        <v>0</v>
      </c>
    </row>
    <row r="255" spans="1:12" x14ac:dyDescent="0.15">
      <c r="A255" s="1" t="s">
        <v>423</v>
      </c>
      <c r="B255" s="40"/>
      <c r="C255" s="40"/>
      <c r="D255" s="40"/>
      <c r="E255" s="40"/>
      <c r="F255" s="40"/>
      <c r="G255" s="40"/>
      <c r="H255" s="40"/>
      <c r="I255" s="40"/>
      <c r="J255" s="44">
        <f t="shared" si="14"/>
        <v>0</v>
      </c>
      <c r="K255" s="44">
        <f t="shared" si="15"/>
        <v>0</v>
      </c>
      <c r="L255" s="45">
        <f t="shared" si="16"/>
        <v>0</v>
      </c>
    </row>
    <row r="256" spans="1:12" x14ac:dyDescent="0.15">
      <c r="A256" s="1" t="s">
        <v>424</v>
      </c>
      <c r="B256" s="40"/>
      <c r="C256" s="40"/>
      <c r="D256" s="40"/>
      <c r="E256" s="40"/>
      <c r="F256" s="40"/>
      <c r="G256" s="40"/>
      <c r="H256" s="40"/>
      <c r="I256" s="40"/>
      <c r="J256" s="44">
        <f t="shared" si="14"/>
        <v>0</v>
      </c>
      <c r="K256" s="44">
        <f t="shared" si="15"/>
        <v>0</v>
      </c>
      <c r="L256" s="45">
        <f t="shared" si="16"/>
        <v>0</v>
      </c>
    </row>
    <row r="257" spans="1:12" x14ac:dyDescent="0.15">
      <c r="A257" s="1" t="s">
        <v>425</v>
      </c>
      <c r="B257" s="40"/>
      <c r="C257" s="40"/>
      <c r="D257" s="40"/>
      <c r="E257" s="40"/>
      <c r="F257" s="40"/>
      <c r="G257" s="40"/>
      <c r="H257" s="40"/>
      <c r="I257" s="40"/>
      <c r="J257" s="44">
        <f t="shared" si="14"/>
        <v>0</v>
      </c>
      <c r="K257" s="44">
        <f t="shared" si="15"/>
        <v>0</v>
      </c>
      <c r="L257" s="45">
        <f t="shared" si="16"/>
        <v>0</v>
      </c>
    </row>
    <row r="258" spans="1:12" x14ac:dyDescent="0.15">
      <c r="A258" s="1" t="s">
        <v>426</v>
      </c>
      <c r="B258" s="40"/>
      <c r="C258" s="40"/>
      <c r="D258" s="40"/>
      <c r="E258" s="40"/>
      <c r="F258" s="40"/>
      <c r="G258" s="40"/>
      <c r="H258" s="40"/>
      <c r="I258" s="40"/>
      <c r="J258" s="44">
        <f t="shared" si="14"/>
        <v>0</v>
      </c>
      <c r="K258" s="44">
        <f t="shared" si="15"/>
        <v>0</v>
      </c>
      <c r="L258" s="45">
        <f t="shared" si="16"/>
        <v>0</v>
      </c>
    </row>
    <row r="259" spans="1:12" x14ac:dyDescent="0.15">
      <c r="A259" s="1" t="s">
        <v>427</v>
      </c>
      <c r="B259" s="40"/>
      <c r="C259" s="40"/>
      <c r="D259" s="40"/>
      <c r="E259" s="40"/>
      <c r="F259" s="40"/>
      <c r="G259" s="40"/>
      <c r="H259" s="40"/>
      <c r="I259" s="40"/>
      <c r="J259" s="44">
        <f t="shared" si="14"/>
        <v>0</v>
      </c>
      <c r="K259" s="44">
        <f t="shared" si="15"/>
        <v>0</v>
      </c>
      <c r="L259" s="45">
        <f t="shared" si="16"/>
        <v>0</v>
      </c>
    </row>
    <row r="260" spans="1:12" x14ac:dyDescent="0.15">
      <c r="A260" s="1" t="s">
        <v>428</v>
      </c>
      <c r="B260" s="40"/>
      <c r="C260" s="40"/>
      <c r="D260" s="40"/>
      <c r="E260" s="40"/>
      <c r="F260" s="40"/>
      <c r="G260" s="40"/>
      <c r="H260" s="40"/>
      <c r="I260" s="40"/>
      <c r="J260" s="44">
        <f t="shared" si="14"/>
        <v>0</v>
      </c>
      <c r="K260" s="44">
        <f t="shared" si="15"/>
        <v>0</v>
      </c>
      <c r="L260" s="45">
        <f t="shared" si="16"/>
        <v>0</v>
      </c>
    </row>
    <row r="261" spans="1:12" x14ac:dyDescent="0.15">
      <c r="A261" s="1" t="s">
        <v>429</v>
      </c>
      <c r="B261" s="40"/>
      <c r="C261" s="40"/>
      <c r="D261" s="40"/>
      <c r="E261" s="40"/>
      <c r="F261" s="40"/>
      <c r="G261" s="40"/>
      <c r="H261" s="40"/>
      <c r="I261" s="40"/>
      <c r="J261" s="44">
        <f t="shared" si="14"/>
        <v>0</v>
      </c>
      <c r="K261" s="44">
        <f t="shared" si="15"/>
        <v>0</v>
      </c>
      <c r="L261" s="45">
        <f t="shared" si="16"/>
        <v>0</v>
      </c>
    </row>
    <row r="262" spans="1:12" x14ac:dyDescent="0.15">
      <c r="A262" s="1" t="s">
        <v>430</v>
      </c>
      <c r="B262" s="40"/>
      <c r="C262" s="40"/>
      <c r="D262" s="40"/>
      <c r="E262" s="40"/>
      <c r="F262" s="40"/>
      <c r="G262" s="40"/>
      <c r="H262" s="40"/>
      <c r="I262" s="40"/>
      <c r="J262" s="44">
        <f t="shared" si="14"/>
        <v>0</v>
      </c>
      <c r="K262" s="44">
        <f t="shared" si="15"/>
        <v>0</v>
      </c>
      <c r="L262" s="45">
        <f t="shared" si="16"/>
        <v>0</v>
      </c>
    </row>
    <row r="263" spans="1:12" x14ac:dyDescent="0.15">
      <c r="A263" s="1" t="s">
        <v>431</v>
      </c>
      <c r="B263" s="40"/>
      <c r="C263" s="40"/>
      <c r="D263" s="40"/>
      <c r="E263" s="40"/>
      <c r="F263" s="40"/>
      <c r="G263" s="40"/>
      <c r="H263" s="40"/>
      <c r="I263" s="40"/>
      <c r="J263" s="44">
        <f t="shared" si="14"/>
        <v>0</v>
      </c>
      <c r="K263" s="44">
        <f t="shared" si="15"/>
        <v>0</v>
      </c>
      <c r="L263" s="45">
        <f t="shared" si="16"/>
        <v>0</v>
      </c>
    </row>
    <row r="264" spans="1:12" x14ac:dyDescent="0.15">
      <c r="A264" s="1" t="s">
        <v>432</v>
      </c>
      <c r="B264" s="40"/>
      <c r="C264" s="40"/>
      <c r="D264" s="40"/>
      <c r="E264" s="40"/>
      <c r="F264" s="40"/>
      <c r="G264" s="40"/>
      <c r="H264" s="40"/>
      <c r="I264" s="40"/>
      <c r="J264" s="44">
        <f t="shared" si="14"/>
        <v>0</v>
      </c>
      <c r="K264" s="44">
        <f t="shared" si="15"/>
        <v>0</v>
      </c>
      <c r="L264" s="45">
        <f t="shared" si="16"/>
        <v>0</v>
      </c>
    </row>
    <row r="265" spans="1:12" x14ac:dyDescent="0.15">
      <c r="A265" s="1" t="s">
        <v>433</v>
      </c>
      <c r="B265" s="40"/>
      <c r="C265" s="40"/>
      <c r="D265" s="40"/>
      <c r="E265" s="40"/>
      <c r="F265" s="40"/>
      <c r="G265" s="40"/>
      <c r="H265" s="40"/>
      <c r="I265" s="40"/>
      <c r="J265" s="44">
        <f t="shared" si="14"/>
        <v>0</v>
      </c>
      <c r="K265" s="44">
        <f t="shared" si="15"/>
        <v>0</v>
      </c>
      <c r="L265" s="45">
        <f t="shared" si="16"/>
        <v>0</v>
      </c>
    </row>
    <row r="266" spans="1:12" x14ac:dyDescent="0.15">
      <c r="A266" s="1" t="s">
        <v>434</v>
      </c>
      <c r="B266" s="40"/>
      <c r="C266" s="40"/>
      <c r="D266" s="40"/>
      <c r="E266" s="40"/>
      <c r="F266" s="40"/>
      <c r="G266" s="40"/>
      <c r="H266" s="40"/>
      <c r="I266" s="40"/>
      <c r="J266" s="44">
        <f t="shared" si="14"/>
        <v>0</v>
      </c>
      <c r="K266" s="44">
        <f t="shared" si="15"/>
        <v>0</v>
      </c>
      <c r="L266" s="45">
        <f t="shared" si="16"/>
        <v>0</v>
      </c>
    </row>
    <row r="267" spans="1:12" x14ac:dyDescent="0.15">
      <c r="A267" s="1" t="s">
        <v>435</v>
      </c>
      <c r="B267" s="40"/>
      <c r="C267" s="40"/>
      <c r="D267" s="40"/>
      <c r="E267" s="40"/>
      <c r="F267" s="40"/>
      <c r="G267" s="40"/>
      <c r="H267" s="40"/>
      <c r="I267" s="40"/>
      <c r="J267" s="44">
        <f t="shared" si="14"/>
        <v>0</v>
      </c>
      <c r="K267" s="44">
        <f t="shared" si="15"/>
        <v>0</v>
      </c>
      <c r="L267" s="45">
        <f t="shared" si="16"/>
        <v>0</v>
      </c>
    </row>
    <row r="268" spans="1:12" x14ac:dyDescent="0.15">
      <c r="A268" s="1" t="s">
        <v>436</v>
      </c>
      <c r="B268" s="40"/>
      <c r="C268" s="40"/>
      <c r="D268" s="40"/>
      <c r="E268" s="40"/>
      <c r="F268" s="40"/>
      <c r="G268" s="40"/>
      <c r="H268" s="40"/>
      <c r="I268" s="40"/>
      <c r="J268" s="44">
        <f t="shared" si="14"/>
        <v>0</v>
      </c>
      <c r="K268" s="44">
        <f t="shared" si="15"/>
        <v>0</v>
      </c>
      <c r="L268" s="45">
        <f t="shared" si="16"/>
        <v>0</v>
      </c>
    </row>
    <row r="269" spans="1:12" x14ac:dyDescent="0.15">
      <c r="A269" s="1" t="s">
        <v>437</v>
      </c>
      <c r="B269" s="40"/>
      <c r="C269" s="40"/>
      <c r="D269" s="40"/>
      <c r="E269" s="40"/>
      <c r="F269" s="40"/>
      <c r="G269" s="40"/>
      <c r="H269" s="40"/>
      <c r="I269" s="40"/>
      <c r="J269" s="44">
        <f t="shared" si="14"/>
        <v>0</v>
      </c>
      <c r="K269" s="44">
        <f t="shared" si="15"/>
        <v>0</v>
      </c>
      <c r="L269" s="45">
        <f t="shared" si="16"/>
        <v>0</v>
      </c>
    </row>
    <row r="270" spans="1:12" x14ac:dyDescent="0.15">
      <c r="A270" s="1" t="s">
        <v>438</v>
      </c>
      <c r="B270" s="40"/>
      <c r="C270" s="40"/>
      <c r="D270" s="40"/>
      <c r="E270" s="40"/>
      <c r="F270" s="40"/>
      <c r="G270" s="40"/>
      <c r="H270" s="40"/>
      <c r="I270" s="40"/>
      <c r="J270" s="44">
        <f t="shared" si="14"/>
        <v>0</v>
      </c>
      <c r="K270" s="44">
        <f t="shared" si="15"/>
        <v>0</v>
      </c>
      <c r="L270" s="45">
        <f t="shared" si="16"/>
        <v>0</v>
      </c>
    </row>
    <row r="271" spans="1:12" x14ac:dyDescent="0.15">
      <c r="A271" s="1" t="s">
        <v>439</v>
      </c>
      <c r="B271" s="40"/>
      <c r="C271" s="40"/>
      <c r="D271" s="40"/>
      <c r="E271" s="40"/>
      <c r="F271" s="40"/>
      <c r="G271" s="40"/>
      <c r="H271" s="40"/>
      <c r="I271" s="40"/>
      <c r="J271" s="44">
        <f t="shared" si="14"/>
        <v>0</v>
      </c>
      <c r="K271" s="44">
        <f t="shared" si="15"/>
        <v>0</v>
      </c>
      <c r="L271" s="45">
        <f t="shared" si="16"/>
        <v>0</v>
      </c>
    </row>
    <row r="272" spans="1:12" x14ac:dyDescent="0.15">
      <c r="A272" s="1" t="s">
        <v>440</v>
      </c>
      <c r="B272" s="40"/>
      <c r="C272" s="40"/>
      <c r="D272" s="40"/>
      <c r="E272" s="40"/>
      <c r="F272" s="40"/>
      <c r="G272" s="40"/>
      <c r="H272" s="40"/>
      <c r="I272" s="40"/>
      <c r="J272" s="44">
        <f t="shared" si="14"/>
        <v>0</v>
      </c>
      <c r="K272" s="44">
        <f t="shared" si="15"/>
        <v>0</v>
      </c>
      <c r="L272" s="45">
        <f t="shared" si="16"/>
        <v>0</v>
      </c>
    </row>
    <row r="273" spans="1:12" x14ac:dyDescent="0.15">
      <c r="A273" s="1" t="s">
        <v>441</v>
      </c>
      <c r="B273" s="40"/>
      <c r="C273" s="40"/>
      <c r="D273" s="40"/>
      <c r="E273" s="40"/>
      <c r="F273" s="40"/>
      <c r="G273" s="40"/>
      <c r="H273" s="40"/>
      <c r="I273" s="40"/>
      <c r="J273" s="44">
        <f t="shared" si="14"/>
        <v>0</v>
      </c>
      <c r="K273" s="44">
        <f t="shared" si="15"/>
        <v>0</v>
      </c>
      <c r="L273" s="45">
        <f t="shared" si="16"/>
        <v>0</v>
      </c>
    </row>
    <row r="274" spans="1:12" x14ac:dyDescent="0.15">
      <c r="A274" s="1" t="s">
        <v>442</v>
      </c>
      <c r="B274" s="40"/>
      <c r="C274" s="40"/>
      <c r="D274" s="40"/>
      <c r="E274" s="40"/>
      <c r="F274" s="40"/>
      <c r="G274" s="40"/>
      <c r="H274" s="40"/>
      <c r="I274" s="40"/>
      <c r="J274" s="44">
        <f t="shared" si="14"/>
        <v>0</v>
      </c>
      <c r="K274" s="44">
        <f t="shared" si="15"/>
        <v>0</v>
      </c>
      <c r="L274" s="45">
        <f t="shared" si="16"/>
        <v>0</v>
      </c>
    </row>
    <row r="275" spans="1:12" x14ac:dyDescent="0.15">
      <c r="A275" s="1" t="s">
        <v>443</v>
      </c>
      <c r="B275" s="40"/>
      <c r="C275" s="40"/>
      <c r="D275" s="40"/>
      <c r="E275" s="40"/>
      <c r="F275" s="40"/>
      <c r="G275" s="40"/>
      <c r="H275" s="40"/>
      <c r="I275" s="40"/>
      <c r="J275" s="44">
        <f t="shared" si="14"/>
        <v>0</v>
      </c>
      <c r="K275" s="44">
        <f t="shared" si="15"/>
        <v>0</v>
      </c>
      <c r="L275" s="45">
        <f t="shared" si="16"/>
        <v>0</v>
      </c>
    </row>
    <row r="276" spans="1:12" x14ac:dyDescent="0.15">
      <c r="A276" s="1" t="s">
        <v>444</v>
      </c>
      <c r="B276" s="40"/>
      <c r="C276" s="40"/>
      <c r="D276" s="40"/>
      <c r="E276" s="40"/>
      <c r="F276" s="40"/>
      <c r="G276" s="40"/>
      <c r="H276" s="40"/>
      <c r="I276" s="40"/>
      <c r="J276" s="44">
        <f t="shared" si="14"/>
        <v>0</v>
      </c>
      <c r="K276" s="44">
        <f t="shared" si="15"/>
        <v>0</v>
      </c>
      <c r="L276" s="45">
        <f t="shared" si="16"/>
        <v>0</v>
      </c>
    </row>
    <row r="277" spans="1:12" x14ac:dyDescent="0.15">
      <c r="A277" s="1" t="s">
        <v>445</v>
      </c>
      <c r="B277" s="40"/>
      <c r="C277" s="40"/>
      <c r="D277" s="40"/>
      <c r="E277" s="40"/>
      <c r="F277" s="40"/>
      <c r="G277" s="40"/>
      <c r="H277" s="40"/>
      <c r="I277" s="40"/>
      <c r="J277" s="44">
        <f t="shared" si="14"/>
        <v>0</v>
      </c>
      <c r="K277" s="44">
        <f t="shared" si="15"/>
        <v>0</v>
      </c>
      <c r="L277" s="45">
        <f t="shared" si="16"/>
        <v>0</v>
      </c>
    </row>
    <row r="278" spans="1:12" x14ac:dyDescent="0.15">
      <c r="A278" s="1" t="s">
        <v>446</v>
      </c>
      <c r="B278" s="40"/>
      <c r="C278" s="40"/>
      <c r="D278" s="40"/>
      <c r="E278" s="40"/>
      <c r="F278" s="40"/>
      <c r="G278" s="40"/>
      <c r="H278" s="40"/>
      <c r="I278" s="40"/>
      <c r="J278" s="44">
        <f t="shared" si="14"/>
        <v>0</v>
      </c>
      <c r="K278" s="44">
        <f t="shared" si="15"/>
        <v>0</v>
      </c>
      <c r="L278" s="45">
        <f t="shared" si="16"/>
        <v>0</v>
      </c>
    </row>
    <row r="279" spans="1:12" x14ac:dyDescent="0.15">
      <c r="A279" s="1" t="s">
        <v>447</v>
      </c>
      <c r="B279" s="40"/>
      <c r="C279" s="40"/>
      <c r="D279" s="40"/>
      <c r="E279" s="40"/>
      <c r="F279" s="40"/>
      <c r="G279" s="40"/>
      <c r="H279" s="40"/>
      <c r="I279" s="40"/>
      <c r="J279" s="44">
        <f t="shared" si="14"/>
        <v>0</v>
      </c>
      <c r="K279" s="44">
        <f t="shared" si="15"/>
        <v>0</v>
      </c>
      <c r="L279" s="45">
        <f t="shared" si="16"/>
        <v>0</v>
      </c>
    </row>
    <row r="280" spans="1:12" x14ac:dyDescent="0.15">
      <c r="A280" s="1" t="s">
        <v>448</v>
      </c>
      <c r="B280" s="40"/>
      <c r="C280" s="40"/>
      <c r="D280" s="40"/>
      <c r="E280" s="40"/>
      <c r="F280" s="40"/>
      <c r="G280" s="40"/>
      <c r="H280" s="40"/>
      <c r="I280" s="40"/>
      <c r="J280" s="44">
        <f t="shared" si="14"/>
        <v>0</v>
      </c>
      <c r="K280" s="44">
        <f t="shared" si="15"/>
        <v>0</v>
      </c>
      <c r="L280" s="45">
        <f t="shared" si="16"/>
        <v>0</v>
      </c>
    </row>
    <row r="281" spans="1:12" x14ac:dyDescent="0.15">
      <c r="A281" s="1" t="s">
        <v>449</v>
      </c>
      <c r="B281" s="40"/>
      <c r="C281" s="40"/>
      <c r="D281" s="40"/>
      <c r="E281" s="40"/>
      <c r="F281" s="40"/>
      <c r="G281" s="40"/>
      <c r="H281" s="40"/>
      <c r="I281" s="40"/>
      <c r="J281" s="44">
        <f t="shared" si="14"/>
        <v>0</v>
      </c>
      <c r="K281" s="44">
        <f t="shared" si="15"/>
        <v>0</v>
      </c>
      <c r="L281" s="45">
        <f t="shared" si="16"/>
        <v>0</v>
      </c>
    </row>
    <row r="282" spans="1:12" x14ac:dyDescent="0.15">
      <c r="A282" s="1" t="s">
        <v>450</v>
      </c>
      <c r="B282" s="40"/>
      <c r="C282" s="40"/>
      <c r="D282" s="40"/>
      <c r="E282" s="40"/>
      <c r="F282" s="40"/>
      <c r="G282" s="40"/>
      <c r="H282" s="40"/>
      <c r="I282" s="40"/>
      <c r="J282" s="44">
        <f t="shared" si="14"/>
        <v>0</v>
      </c>
      <c r="K282" s="44">
        <f t="shared" si="15"/>
        <v>0</v>
      </c>
      <c r="L282" s="45">
        <f t="shared" si="16"/>
        <v>0</v>
      </c>
    </row>
    <row r="283" spans="1:12" x14ac:dyDescent="0.15">
      <c r="A283" s="1" t="s">
        <v>451</v>
      </c>
      <c r="B283" s="40"/>
      <c r="C283" s="40"/>
      <c r="D283" s="40"/>
      <c r="E283" s="40"/>
      <c r="F283" s="40"/>
      <c r="G283" s="40"/>
      <c r="H283" s="40"/>
      <c r="I283" s="40"/>
      <c r="J283" s="44">
        <f t="shared" si="14"/>
        <v>0</v>
      </c>
      <c r="K283" s="44">
        <f t="shared" si="15"/>
        <v>0</v>
      </c>
      <c r="L283" s="45">
        <f t="shared" si="16"/>
        <v>0</v>
      </c>
    </row>
    <row r="284" spans="1:12" x14ac:dyDescent="0.15">
      <c r="A284" s="1" t="s">
        <v>452</v>
      </c>
      <c r="B284" s="40"/>
      <c r="C284" s="40"/>
      <c r="D284" s="40"/>
      <c r="E284" s="40"/>
      <c r="F284" s="40"/>
      <c r="G284" s="40"/>
      <c r="H284" s="40"/>
      <c r="I284" s="40"/>
      <c r="J284" s="44">
        <f t="shared" si="14"/>
        <v>0</v>
      </c>
      <c r="K284" s="44">
        <f t="shared" si="15"/>
        <v>0</v>
      </c>
      <c r="L284" s="45">
        <f t="shared" si="16"/>
        <v>0</v>
      </c>
    </row>
    <row r="285" spans="1:12" x14ac:dyDescent="0.15">
      <c r="A285" s="1" t="s">
        <v>453</v>
      </c>
      <c r="B285" s="40"/>
      <c r="C285" s="40"/>
      <c r="D285" s="40"/>
      <c r="E285" s="40"/>
      <c r="F285" s="40"/>
      <c r="G285" s="40"/>
      <c r="H285" s="40"/>
      <c r="I285" s="40"/>
      <c r="J285" s="44">
        <f t="shared" si="14"/>
        <v>0</v>
      </c>
      <c r="K285" s="44">
        <f t="shared" si="15"/>
        <v>0</v>
      </c>
      <c r="L285" s="45">
        <f t="shared" si="16"/>
        <v>0</v>
      </c>
    </row>
    <row r="286" spans="1:12" x14ac:dyDescent="0.15">
      <c r="A286" s="1" t="s">
        <v>454</v>
      </c>
      <c r="B286" s="40"/>
      <c r="C286" s="40"/>
      <c r="D286" s="40"/>
      <c r="E286" s="40"/>
      <c r="F286" s="40"/>
      <c r="G286" s="40"/>
      <c r="H286" s="40"/>
      <c r="I286" s="40"/>
      <c r="J286" s="44">
        <f t="shared" si="14"/>
        <v>0</v>
      </c>
      <c r="K286" s="44">
        <f t="shared" si="15"/>
        <v>0</v>
      </c>
      <c r="L286" s="45">
        <f t="shared" si="16"/>
        <v>0</v>
      </c>
    </row>
    <row r="287" spans="1:12" x14ac:dyDescent="0.15">
      <c r="A287" s="1" t="s">
        <v>455</v>
      </c>
      <c r="B287" s="40"/>
      <c r="C287" s="40"/>
      <c r="D287" s="40"/>
      <c r="E287" s="40"/>
      <c r="F287" s="40"/>
      <c r="G287" s="40"/>
      <c r="H287" s="40"/>
      <c r="I287" s="40"/>
      <c r="J287" s="44">
        <f t="shared" si="14"/>
        <v>0</v>
      </c>
      <c r="K287" s="44">
        <f t="shared" si="15"/>
        <v>0</v>
      </c>
      <c r="L287" s="45">
        <f t="shared" si="16"/>
        <v>0</v>
      </c>
    </row>
    <row r="288" spans="1:12" x14ac:dyDescent="0.15">
      <c r="A288" s="1" t="s">
        <v>456</v>
      </c>
      <c r="B288" s="40"/>
      <c r="C288" s="40"/>
      <c r="D288" s="40"/>
      <c r="E288" s="40"/>
      <c r="F288" s="40"/>
      <c r="G288" s="40"/>
      <c r="H288" s="40"/>
      <c r="I288" s="40"/>
      <c r="J288" s="44">
        <f t="shared" si="14"/>
        <v>0</v>
      </c>
      <c r="K288" s="44">
        <f t="shared" si="15"/>
        <v>0</v>
      </c>
      <c r="L288" s="45">
        <f t="shared" si="16"/>
        <v>0</v>
      </c>
    </row>
    <row r="289" spans="1:12" x14ac:dyDescent="0.15">
      <c r="A289" s="1" t="s">
        <v>457</v>
      </c>
      <c r="B289" s="40"/>
      <c r="C289" s="40"/>
      <c r="D289" s="40"/>
      <c r="E289" s="40"/>
      <c r="F289" s="40"/>
      <c r="G289" s="40"/>
      <c r="H289" s="40"/>
      <c r="I289" s="40"/>
      <c r="J289" s="44">
        <f t="shared" si="14"/>
        <v>0</v>
      </c>
      <c r="K289" s="44">
        <f t="shared" si="15"/>
        <v>0</v>
      </c>
      <c r="L289" s="45">
        <f t="shared" si="16"/>
        <v>0</v>
      </c>
    </row>
    <row r="290" spans="1:12" x14ac:dyDescent="0.15">
      <c r="A290" s="1" t="s">
        <v>458</v>
      </c>
      <c r="B290" s="40"/>
      <c r="C290" s="40"/>
      <c r="D290" s="40"/>
      <c r="E290" s="40"/>
      <c r="F290" s="40"/>
      <c r="G290" s="40"/>
      <c r="H290" s="40"/>
      <c r="I290" s="40"/>
      <c r="J290" s="44">
        <f t="shared" si="14"/>
        <v>0</v>
      </c>
      <c r="K290" s="44">
        <f t="shared" si="15"/>
        <v>0</v>
      </c>
      <c r="L290" s="45">
        <f t="shared" si="16"/>
        <v>0</v>
      </c>
    </row>
    <row r="291" spans="1:12" x14ac:dyDescent="0.15">
      <c r="A291" s="1" t="s">
        <v>459</v>
      </c>
      <c r="B291" s="40"/>
      <c r="C291" s="40"/>
      <c r="D291" s="40"/>
      <c r="E291" s="40"/>
      <c r="F291" s="40"/>
      <c r="G291" s="40"/>
      <c r="H291" s="40"/>
      <c r="I291" s="40"/>
      <c r="J291" s="44">
        <f t="shared" si="14"/>
        <v>0</v>
      </c>
      <c r="K291" s="44">
        <f t="shared" si="15"/>
        <v>0</v>
      </c>
      <c r="L291" s="45">
        <f t="shared" si="16"/>
        <v>0</v>
      </c>
    </row>
    <row r="292" spans="1:12" x14ac:dyDescent="0.15">
      <c r="A292" s="1" t="s">
        <v>460</v>
      </c>
      <c r="B292" s="40"/>
      <c r="C292" s="40"/>
      <c r="D292" s="40"/>
      <c r="E292" s="40"/>
      <c r="F292" s="40"/>
      <c r="G292" s="40"/>
      <c r="H292" s="40"/>
      <c r="I292" s="40"/>
      <c r="J292" s="44">
        <f t="shared" si="14"/>
        <v>0</v>
      </c>
      <c r="K292" s="44">
        <f t="shared" si="15"/>
        <v>0</v>
      </c>
      <c r="L292" s="45">
        <f t="shared" si="16"/>
        <v>0</v>
      </c>
    </row>
    <row r="293" spans="1:12" x14ac:dyDescent="0.15">
      <c r="A293" s="1" t="s">
        <v>461</v>
      </c>
      <c r="B293" s="40"/>
      <c r="C293" s="40"/>
      <c r="D293" s="40"/>
      <c r="E293" s="40"/>
      <c r="F293" s="40"/>
      <c r="G293" s="40"/>
      <c r="H293" s="40"/>
      <c r="I293" s="40"/>
      <c r="J293" s="44">
        <f t="shared" si="14"/>
        <v>0</v>
      </c>
      <c r="K293" s="44">
        <f t="shared" si="15"/>
        <v>0</v>
      </c>
      <c r="L293" s="45">
        <f t="shared" si="16"/>
        <v>0</v>
      </c>
    </row>
    <row r="294" spans="1:12" x14ac:dyDescent="0.15">
      <c r="A294" s="1" t="s">
        <v>462</v>
      </c>
      <c r="B294" s="40"/>
      <c r="C294" s="40"/>
      <c r="D294" s="40"/>
      <c r="E294" s="40"/>
      <c r="F294" s="40"/>
      <c r="G294" s="40"/>
      <c r="H294" s="40"/>
      <c r="I294" s="40"/>
      <c r="J294" s="44">
        <f t="shared" si="14"/>
        <v>0</v>
      </c>
      <c r="K294" s="44">
        <f t="shared" si="15"/>
        <v>0</v>
      </c>
      <c r="L294" s="45">
        <f t="shared" si="16"/>
        <v>0</v>
      </c>
    </row>
    <row r="295" spans="1:12" x14ac:dyDescent="0.15">
      <c r="A295" s="1" t="s">
        <v>463</v>
      </c>
      <c r="B295" s="40"/>
      <c r="C295" s="40"/>
      <c r="D295" s="40"/>
      <c r="E295" s="40"/>
      <c r="F295" s="40"/>
      <c r="G295" s="40"/>
      <c r="H295" s="40"/>
      <c r="I295" s="40"/>
      <c r="J295" s="44">
        <f t="shared" si="14"/>
        <v>0</v>
      </c>
      <c r="K295" s="44">
        <f t="shared" si="15"/>
        <v>0</v>
      </c>
      <c r="L295" s="45">
        <f t="shared" si="16"/>
        <v>0</v>
      </c>
    </row>
    <row r="296" spans="1:12" x14ac:dyDescent="0.15">
      <c r="A296" s="1" t="s">
        <v>464</v>
      </c>
      <c r="B296" s="40"/>
      <c r="C296" s="40"/>
      <c r="D296" s="40"/>
      <c r="E296" s="40"/>
      <c r="F296" s="40"/>
      <c r="G296" s="40"/>
      <c r="H296" s="40"/>
      <c r="I296" s="40"/>
      <c r="J296" s="44">
        <f t="shared" si="14"/>
        <v>0</v>
      </c>
      <c r="K296" s="44">
        <f t="shared" si="15"/>
        <v>0</v>
      </c>
      <c r="L296" s="45">
        <f t="shared" si="16"/>
        <v>0</v>
      </c>
    </row>
    <row r="297" spans="1:12" x14ac:dyDescent="0.15">
      <c r="A297" s="1" t="s">
        <v>465</v>
      </c>
      <c r="B297" s="40"/>
      <c r="C297" s="40"/>
      <c r="D297" s="40"/>
      <c r="E297" s="40"/>
      <c r="F297" s="40"/>
      <c r="G297" s="40"/>
      <c r="H297" s="40"/>
      <c r="I297" s="40"/>
      <c r="J297" s="44">
        <f t="shared" si="14"/>
        <v>0</v>
      </c>
      <c r="K297" s="44">
        <f t="shared" si="15"/>
        <v>0</v>
      </c>
      <c r="L297" s="45">
        <f t="shared" si="16"/>
        <v>0</v>
      </c>
    </row>
    <row r="298" spans="1:12" x14ac:dyDescent="0.15">
      <c r="A298" s="1" t="s">
        <v>466</v>
      </c>
      <c r="B298" s="40"/>
      <c r="C298" s="40"/>
      <c r="D298" s="40"/>
      <c r="E298" s="40"/>
      <c r="F298" s="40"/>
      <c r="G298" s="40"/>
      <c r="H298" s="40"/>
      <c r="I298" s="40"/>
      <c r="J298" s="44">
        <f t="shared" si="14"/>
        <v>0</v>
      </c>
      <c r="K298" s="44">
        <f t="shared" si="15"/>
        <v>0</v>
      </c>
      <c r="L298" s="45">
        <f t="shared" si="16"/>
        <v>0</v>
      </c>
    </row>
    <row r="299" spans="1:12" x14ac:dyDescent="0.15">
      <c r="A299" s="1" t="s">
        <v>467</v>
      </c>
      <c r="B299" s="40"/>
      <c r="C299" s="40"/>
      <c r="D299" s="40"/>
      <c r="E299" s="40"/>
      <c r="F299" s="40"/>
      <c r="G299" s="40"/>
      <c r="H299" s="40"/>
      <c r="I299" s="40"/>
      <c r="J299" s="44">
        <f t="shared" si="14"/>
        <v>0</v>
      </c>
      <c r="K299" s="44">
        <f t="shared" si="15"/>
        <v>0</v>
      </c>
      <c r="L299" s="45">
        <f t="shared" si="16"/>
        <v>0</v>
      </c>
    </row>
    <row r="300" spans="1:12" x14ac:dyDescent="0.15">
      <c r="A300" s="1" t="s">
        <v>468</v>
      </c>
      <c r="B300" s="40"/>
      <c r="C300" s="40"/>
      <c r="D300" s="40"/>
      <c r="E300" s="40"/>
      <c r="F300" s="40"/>
      <c r="G300" s="40"/>
      <c r="H300" s="40"/>
      <c r="I300" s="40"/>
      <c r="J300" s="44">
        <f t="shared" si="14"/>
        <v>0</v>
      </c>
      <c r="K300" s="44">
        <f t="shared" si="15"/>
        <v>0</v>
      </c>
      <c r="L300" s="45">
        <f t="shared" si="16"/>
        <v>0</v>
      </c>
    </row>
    <row r="301" spans="1:12" x14ac:dyDescent="0.15">
      <c r="A301" s="1" t="s">
        <v>469</v>
      </c>
      <c r="B301" s="40"/>
      <c r="C301" s="40"/>
      <c r="D301" s="40"/>
      <c r="E301" s="40"/>
      <c r="F301" s="40"/>
      <c r="G301" s="40"/>
      <c r="H301" s="40"/>
      <c r="I301" s="40"/>
      <c r="J301" s="44">
        <f t="shared" si="14"/>
        <v>0</v>
      </c>
      <c r="K301" s="44">
        <f t="shared" si="15"/>
        <v>0</v>
      </c>
      <c r="L301" s="45">
        <f t="shared" si="16"/>
        <v>0</v>
      </c>
    </row>
    <row r="302" spans="1:12" x14ac:dyDescent="0.15">
      <c r="A302" s="1" t="s">
        <v>470</v>
      </c>
      <c r="B302" s="40"/>
      <c r="C302" s="40"/>
      <c r="D302" s="40"/>
      <c r="E302" s="40"/>
      <c r="F302" s="40"/>
      <c r="G302" s="40"/>
      <c r="H302" s="40"/>
      <c r="I302" s="40"/>
      <c r="J302" s="44">
        <f t="shared" si="14"/>
        <v>0</v>
      </c>
      <c r="K302" s="44">
        <f t="shared" si="15"/>
        <v>0</v>
      </c>
      <c r="L302" s="45">
        <f t="shared" si="16"/>
        <v>0</v>
      </c>
    </row>
    <row r="303" spans="1:12" x14ac:dyDescent="0.15">
      <c r="A303" s="1" t="s">
        <v>471</v>
      </c>
      <c r="B303" s="40"/>
      <c r="C303" s="40"/>
      <c r="D303" s="40"/>
      <c r="E303" s="40"/>
      <c r="F303" s="40"/>
      <c r="G303" s="40"/>
      <c r="H303" s="40"/>
      <c r="I303" s="40"/>
      <c r="J303" s="44">
        <f t="shared" si="14"/>
        <v>0</v>
      </c>
      <c r="K303" s="44">
        <f t="shared" si="15"/>
        <v>0</v>
      </c>
      <c r="L303" s="45">
        <f t="shared" si="16"/>
        <v>0</v>
      </c>
    </row>
    <row r="304" spans="1:12" x14ac:dyDescent="0.15">
      <c r="A304" s="1" t="s">
        <v>472</v>
      </c>
      <c r="B304" s="40"/>
      <c r="C304" s="40"/>
      <c r="D304" s="40"/>
      <c r="E304" s="40"/>
      <c r="F304" s="40"/>
      <c r="G304" s="40"/>
      <c r="H304" s="40"/>
      <c r="I304" s="40"/>
      <c r="J304" s="44">
        <f t="shared" si="14"/>
        <v>0</v>
      </c>
      <c r="K304" s="44">
        <f t="shared" si="15"/>
        <v>0</v>
      </c>
      <c r="L304" s="45">
        <f t="shared" si="16"/>
        <v>0</v>
      </c>
    </row>
    <row r="305" spans="1:12" x14ac:dyDescent="0.15">
      <c r="A305" s="1" t="s">
        <v>473</v>
      </c>
      <c r="B305" s="40"/>
      <c r="C305" s="40"/>
      <c r="D305" s="40"/>
      <c r="E305" s="40"/>
      <c r="F305" s="40"/>
      <c r="G305" s="40"/>
      <c r="H305" s="40"/>
      <c r="I305" s="40"/>
      <c r="J305" s="44">
        <f t="shared" si="14"/>
        <v>0</v>
      </c>
      <c r="K305" s="44">
        <f t="shared" si="15"/>
        <v>0</v>
      </c>
      <c r="L305" s="45">
        <f t="shared" si="16"/>
        <v>0</v>
      </c>
    </row>
    <row r="306" spans="1:12" x14ac:dyDescent="0.15">
      <c r="A306" s="1" t="s">
        <v>474</v>
      </c>
      <c r="B306" s="40"/>
      <c r="C306" s="40"/>
      <c r="D306" s="40"/>
      <c r="E306" s="40"/>
      <c r="F306" s="40"/>
      <c r="G306" s="40"/>
      <c r="H306" s="40"/>
      <c r="I306" s="40"/>
      <c r="J306" s="44">
        <f t="shared" si="14"/>
        <v>0</v>
      </c>
      <c r="K306" s="44">
        <f t="shared" si="15"/>
        <v>0</v>
      </c>
      <c r="L306" s="45">
        <f t="shared" si="16"/>
        <v>0</v>
      </c>
    </row>
    <row r="307" spans="1:12" x14ac:dyDescent="0.15">
      <c r="A307" s="1" t="s">
        <v>475</v>
      </c>
      <c r="B307" s="40"/>
      <c r="C307" s="40"/>
      <c r="D307" s="40"/>
      <c r="E307" s="40"/>
      <c r="F307" s="40"/>
      <c r="G307" s="40"/>
      <c r="H307" s="40"/>
      <c r="I307" s="40"/>
      <c r="J307" s="44">
        <f t="shared" si="14"/>
        <v>0</v>
      </c>
      <c r="K307" s="44">
        <f t="shared" si="15"/>
        <v>0</v>
      </c>
      <c r="L307" s="45">
        <f t="shared" si="16"/>
        <v>0</v>
      </c>
    </row>
    <row r="308" spans="1:12" x14ac:dyDescent="0.15">
      <c r="A308" s="1" t="s">
        <v>476</v>
      </c>
      <c r="B308" s="40"/>
      <c r="C308" s="40"/>
      <c r="D308" s="40"/>
      <c r="E308" s="40"/>
      <c r="F308" s="40"/>
      <c r="G308" s="40"/>
      <c r="H308" s="40"/>
      <c r="I308" s="40"/>
      <c r="J308" s="44">
        <f t="shared" si="14"/>
        <v>0</v>
      </c>
      <c r="K308" s="44">
        <f t="shared" si="15"/>
        <v>0</v>
      </c>
      <c r="L308" s="45">
        <f t="shared" si="16"/>
        <v>0</v>
      </c>
    </row>
    <row r="309" spans="1:12" x14ac:dyDescent="0.15">
      <c r="A309" s="1" t="s">
        <v>477</v>
      </c>
      <c r="B309" s="40"/>
      <c r="C309" s="40"/>
      <c r="D309" s="40"/>
      <c r="E309" s="40"/>
      <c r="F309" s="40"/>
      <c r="G309" s="40"/>
      <c r="H309" s="40"/>
      <c r="I309" s="40"/>
      <c r="J309" s="44">
        <f t="shared" si="14"/>
        <v>0</v>
      </c>
      <c r="K309" s="44">
        <f t="shared" si="15"/>
        <v>0</v>
      </c>
      <c r="L309" s="45">
        <f t="shared" si="16"/>
        <v>0</v>
      </c>
    </row>
    <row r="310" spans="1:12" x14ac:dyDescent="0.15">
      <c r="A310" s="1" t="s">
        <v>478</v>
      </c>
      <c r="B310" s="40"/>
      <c r="C310" s="40"/>
      <c r="D310" s="40"/>
      <c r="E310" s="40"/>
      <c r="F310" s="40"/>
      <c r="G310" s="40"/>
      <c r="H310" s="40"/>
      <c r="I310" s="40"/>
      <c r="J310" s="44">
        <f t="shared" si="14"/>
        <v>0</v>
      </c>
      <c r="K310" s="44">
        <f t="shared" si="15"/>
        <v>0</v>
      </c>
      <c r="L310" s="45">
        <f t="shared" si="16"/>
        <v>0</v>
      </c>
    </row>
    <row r="311" spans="1:12" x14ac:dyDescent="0.15">
      <c r="A311" s="1" t="s">
        <v>479</v>
      </c>
      <c r="B311" s="40"/>
      <c r="C311" s="40"/>
      <c r="D311" s="40"/>
      <c r="E311" s="40"/>
      <c r="F311" s="40"/>
      <c r="G311" s="40"/>
      <c r="H311" s="40"/>
      <c r="I311" s="40"/>
      <c r="J311" s="44">
        <f t="shared" ref="J311:J374" si="17">IF(SUM(B311:E311)&gt;100000,(100000-SUM(B311:E311)),0)</f>
        <v>0</v>
      </c>
      <c r="K311" s="44">
        <f t="shared" ref="K311:K374" si="18">IF(I311&gt;100000,(100000-I311),0)</f>
        <v>0</v>
      </c>
      <c r="L311" s="45">
        <f t="shared" ref="L311:L374" si="19">SUM(B311:K311)</f>
        <v>0</v>
      </c>
    </row>
    <row r="312" spans="1:12" x14ac:dyDescent="0.15">
      <c r="A312" s="1" t="s">
        <v>480</v>
      </c>
      <c r="B312" s="40"/>
      <c r="C312" s="40"/>
      <c r="D312" s="40"/>
      <c r="E312" s="40"/>
      <c r="F312" s="40"/>
      <c r="G312" s="40"/>
      <c r="H312" s="40"/>
      <c r="I312" s="40"/>
      <c r="J312" s="44">
        <f t="shared" si="17"/>
        <v>0</v>
      </c>
      <c r="K312" s="44">
        <f t="shared" si="18"/>
        <v>0</v>
      </c>
      <c r="L312" s="45">
        <f t="shared" si="19"/>
        <v>0</v>
      </c>
    </row>
    <row r="313" spans="1:12" x14ac:dyDescent="0.15">
      <c r="A313" s="1" t="s">
        <v>481</v>
      </c>
      <c r="B313" s="40"/>
      <c r="C313" s="40"/>
      <c r="D313" s="40"/>
      <c r="E313" s="40"/>
      <c r="F313" s="40"/>
      <c r="G313" s="40"/>
      <c r="H313" s="40"/>
      <c r="I313" s="40"/>
      <c r="J313" s="44">
        <f t="shared" si="17"/>
        <v>0</v>
      </c>
      <c r="K313" s="44">
        <f t="shared" si="18"/>
        <v>0</v>
      </c>
      <c r="L313" s="45">
        <f t="shared" si="19"/>
        <v>0</v>
      </c>
    </row>
    <row r="314" spans="1:12" x14ac:dyDescent="0.15">
      <c r="A314" s="1" t="s">
        <v>482</v>
      </c>
      <c r="B314" s="40"/>
      <c r="C314" s="40"/>
      <c r="D314" s="40"/>
      <c r="E314" s="40"/>
      <c r="F314" s="40"/>
      <c r="G314" s="40"/>
      <c r="H314" s="40"/>
      <c r="I314" s="40"/>
      <c r="J314" s="44">
        <f t="shared" si="17"/>
        <v>0</v>
      </c>
      <c r="K314" s="44">
        <f t="shared" si="18"/>
        <v>0</v>
      </c>
      <c r="L314" s="45">
        <f t="shared" si="19"/>
        <v>0</v>
      </c>
    </row>
    <row r="315" spans="1:12" x14ac:dyDescent="0.15">
      <c r="A315" s="1" t="s">
        <v>483</v>
      </c>
      <c r="B315" s="40"/>
      <c r="C315" s="40"/>
      <c r="D315" s="40"/>
      <c r="E315" s="40"/>
      <c r="F315" s="40"/>
      <c r="G315" s="40"/>
      <c r="H315" s="40"/>
      <c r="I315" s="40"/>
      <c r="J315" s="44">
        <f t="shared" si="17"/>
        <v>0</v>
      </c>
      <c r="K315" s="44">
        <f t="shared" si="18"/>
        <v>0</v>
      </c>
      <c r="L315" s="45">
        <f t="shared" si="19"/>
        <v>0</v>
      </c>
    </row>
    <row r="316" spans="1:12" x14ac:dyDescent="0.15">
      <c r="A316" s="1" t="s">
        <v>484</v>
      </c>
      <c r="B316" s="40"/>
      <c r="C316" s="40"/>
      <c r="D316" s="40"/>
      <c r="E316" s="40"/>
      <c r="F316" s="40"/>
      <c r="G316" s="40"/>
      <c r="H316" s="40"/>
      <c r="I316" s="40"/>
      <c r="J316" s="44">
        <f t="shared" si="17"/>
        <v>0</v>
      </c>
      <c r="K316" s="44">
        <f t="shared" si="18"/>
        <v>0</v>
      </c>
      <c r="L316" s="45">
        <f t="shared" si="19"/>
        <v>0</v>
      </c>
    </row>
    <row r="317" spans="1:12" x14ac:dyDescent="0.15">
      <c r="A317" s="1" t="s">
        <v>485</v>
      </c>
      <c r="B317" s="40"/>
      <c r="C317" s="40"/>
      <c r="D317" s="40"/>
      <c r="E317" s="40"/>
      <c r="F317" s="40"/>
      <c r="G317" s="40"/>
      <c r="H317" s="40"/>
      <c r="I317" s="40"/>
      <c r="J317" s="44">
        <f t="shared" si="17"/>
        <v>0</v>
      </c>
      <c r="K317" s="44">
        <f t="shared" si="18"/>
        <v>0</v>
      </c>
      <c r="L317" s="45">
        <f t="shared" si="19"/>
        <v>0</v>
      </c>
    </row>
    <row r="318" spans="1:12" x14ac:dyDescent="0.15">
      <c r="A318" s="1" t="s">
        <v>486</v>
      </c>
      <c r="B318" s="40"/>
      <c r="C318" s="40"/>
      <c r="D318" s="40"/>
      <c r="E318" s="40"/>
      <c r="F318" s="40"/>
      <c r="G318" s="40"/>
      <c r="H318" s="40"/>
      <c r="I318" s="40"/>
      <c r="J318" s="44">
        <f t="shared" si="17"/>
        <v>0</v>
      </c>
      <c r="K318" s="44">
        <f t="shared" si="18"/>
        <v>0</v>
      </c>
      <c r="L318" s="45">
        <f t="shared" si="19"/>
        <v>0</v>
      </c>
    </row>
    <row r="319" spans="1:12" x14ac:dyDescent="0.15">
      <c r="A319" s="1" t="s">
        <v>487</v>
      </c>
      <c r="B319" s="40"/>
      <c r="C319" s="40"/>
      <c r="D319" s="40"/>
      <c r="E319" s="40"/>
      <c r="F319" s="40"/>
      <c r="G319" s="40"/>
      <c r="H319" s="40"/>
      <c r="I319" s="40"/>
      <c r="J319" s="44">
        <f t="shared" si="17"/>
        <v>0</v>
      </c>
      <c r="K319" s="44">
        <f t="shared" si="18"/>
        <v>0</v>
      </c>
      <c r="L319" s="45">
        <f t="shared" si="19"/>
        <v>0</v>
      </c>
    </row>
    <row r="320" spans="1:12" x14ac:dyDescent="0.15">
      <c r="A320" s="1" t="s">
        <v>488</v>
      </c>
      <c r="B320" s="40"/>
      <c r="C320" s="40"/>
      <c r="D320" s="40"/>
      <c r="E320" s="40"/>
      <c r="F320" s="40"/>
      <c r="G320" s="40"/>
      <c r="H320" s="40"/>
      <c r="I320" s="40"/>
      <c r="J320" s="44">
        <f t="shared" si="17"/>
        <v>0</v>
      </c>
      <c r="K320" s="44">
        <f t="shared" si="18"/>
        <v>0</v>
      </c>
      <c r="L320" s="45">
        <f t="shared" si="19"/>
        <v>0</v>
      </c>
    </row>
    <row r="321" spans="1:12" x14ac:dyDescent="0.15">
      <c r="A321" s="1" t="s">
        <v>489</v>
      </c>
      <c r="B321" s="40"/>
      <c r="C321" s="40"/>
      <c r="D321" s="40"/>
      <c r="E321" s="40"/>
      <c r="F321" s="40"/>
      <c r="G321" s="40"/>
      <c r="H321" s="40"/>
      <c r="I321" s="40"/>
      <c r="J321" s="44">
        <f t="shared" si="17"/>
        <v>0</v>
      </c>
      <c r="K321" s="44">
        <f t="shared" si="18"/>
        <v>0</v>
      </c>
      <c r="L321" s="45">
        <f t="shared" si="19"/>
        <v>0</v>
      </c>
    </row>
    <row r="322" spans="1:12" x14ac:dyDescent="0.15">
      <c r="A322" s="1" t="s">
        <v>490</v>
      </c>
      <c r="B322" s="40"/>
      <c r="C322" s="40"/>
      <c r="D322" s="40"/>
      <c r="E322" s="40"/>
      <c r="F322" s="40"/>
      <c r="G322" s="40"/>
      <c r="H322" s="40"/>
      <c r="I322" s="40"/>
      <c r="J322" s="44">
        <f t="shared" si="17"/>
        <v>0</v>
      </c>
      <c r="K322" s="44">
        <f t="shared" si="18"/>
        <v>0</v>
      </c>
      <c r="L322" s="45">
        <f t="shared" si="19"/>
        <v>0</v>
      </c>
    </row>
    <row r="323" spans="1:12" x14ac:dyDescent="0.15">
      <c r="A323" s="1" t="s">
        <v>491</v>
      </c>
      <c r="B323" s="40"/>
      <c r="C323" s="40"/>
      <c r="D323" s="40"/>
      <c r="E323" s="40"/>
      <c r="F323" s="40"/>
      <c r="G323" s="40"/>
      <c r="H323" s="40"/>
      <c r="I323" s="40"/>
      <c r="J323" s="44">
        <f t="shared" si="17"/>
        <v>0</v>
      </c>
      <c r="K323" s="44">
        <f t="shared" si="18"/>
        <v>0</v>
      </c>
      <c r="L323" s="45">
        <f t="shared" si="19"/>
        <v>0</v>
      </c>
    </row>
    <row r="324" spans="1:12" x14ac:dyDescent="0.15">
      <c r="A324" s="1" t="s">
        <v>492</v>
      </c>
      <c r="B324" s="40"/>
      <c r="C324" s="40"/>
      <c r="D324" s="40"/>
      <c r="E324" s="40"/>
      <c r="F324" s="40"/>
      <c r="G324" s="40"/>
      <c r="H324" s="40"/>
      <c r="I324" s="40"/>
      <c r="J324" s="44">
        <f t="shared" si="17"/>
        <v>0</v>
      </c>
      <c r="K324" s="44">
        <f t="shared" si="18"/>
        <v>0</v>
      </c>
      <c r="L324" s="45">
        <f t="shared" si="19"/>
        <v>0</v>
      </c>
    </row>
    <row r="325" spans="1:12" x14ac:dyDescent="0.15">
      <c r="A325" s="1" t="s">
        <v>493</v>
      </c>
      <c r="B325" s="40"/>
      <c r="C325" s="40"/>
      <c r="D325" s="40"/>
      <c r="E325" s="40"/>
      <c r="F325" s="40"/>
      <c r="G325" s="40"/>
      <c r="H325" s="40"/>
      <c r="I325" s="40"/>
      <c r="J325" s="44">
        <f t="shared" si="17"/>
        <v>0</v>
      </c>
      <c r="K325" s="44">
        <f t="shared" si="18"/>
        <v>0</v>
      </c>
      <c r="L325" s="45">
        <f t="shared" si="19"/>
        <v>0</v>
      </c>
    </row>
    <row r="326" spans="1:12" x14ac:dyDescent="0.15">
      <c r="A326" s="1" t="s">
        <v>494</v>
      </c>
      <c r="B326" s="40"/>
      <c r="C326" s="40"/>
      <c r="D326" s="40"/>
      <c r="E326" s="40"/>
      <c r="F326" s="40"/>
      <c r="G326" s="40"/>
      <c r="H326" s="40"/>
      <c r="I326" s="40"/>
      <c r="J326" s="44">
        <f t="shared" si="17"/>
        <v>0</v>
      </c>
      <c r="K326" s="44">
        <f t="shared" si="18"/>
        <v>0</v>
      </c>
      <c r="L326" s="45">
        <f t="shared" si="19"/>
        <v>0</v>
      </c>
    </row>
    <row r="327" spans="1:12" x14ac:dyDescent="0.15">
      <c r="A327" s="1" t="s">
        <v>495</v>
      </c>
      <c r="B327" s="40"/>
      <c r="C327" s="40"/>
      <c r="D327" s="40"/>
      <c r="E327" s="40"/>
      <c r="F327" s="40"/>
      <c r="G327" s="40"/>
      <c r="H327" s="40"/>
      <c r="I327" s="40"/>
      <c r="J327" s="44">
        <f t="shared" si="17"/>
        <v>0</v>
      </c>
      <c r="K327" s="44">
        <f t="shared" si="18"/>
        <v>0</v>
      </c>
      <c r="L327" s="45">
        <f t="shared" si="19"/>
        <v>0</v>
      </c>
    </row>
    <row r="328" spans="1:12" x14ac:dyDescent="0.15">
      <c r="A328" s="1" t="s">
        <v>496</v>
      </c>
      <c r="B328" s="40"/>
      <c r="C328" s="40"/>
      <c r="D328" s="40"/>
      <c r="E328" s="40"/>
      <c r="F328" s="40"/>
      <c r="G328" s="40"/>
      <c r="H328" s="40"/>
      <c r="I328" s="40"/>
      <c r="J328" s="44">
        <f t="shared" si="17"/>
        <v>0</v>
      </c>
      <c r="K328" s="44">
        <f t="shared" si="18"/>
        <v>0</v>
      </c>
      <c r="L328" s="45">
        <f t="shared" si="19"/>
        <v>0</v>
      </c>
    </row>
    <row r="329" spans="1:12" x14ac:dyDescent="0.15">
      <c r="A329" s="1" t="s">
        <v>497</v>
      </c>
      <c r="B329" s="40"/>
      <c r="C329" s="40"/>
      <c r="D329" s="40"/>
      <c r="E329" s="40"/>
      <c r="F329" s="40"/>
      <c r="G329" s="40"/>
      <c r="H329" s="40"/>
      <c r="I329" s="40"/>
      <c r="J329" s="44">
        <f t="shared" si="17"/>
        <v>0</v>
      </c>
      <c r="K329" s="44">
        <f t="shared" si="18"/>
        <v>0</v>
      </c>
      <c r="L329" s="45">
        <f t="shared" si="19"/>
        <v>0</v>
      </c>
    </row>
    <row r="330" spans="1:12" x14ac:dyDescent="0.15">
      <c r="A330" s="1" t="s">
        <v>498</v>
      </c>
      <c r="B330" s="40"/>
      <c r="C330" s="40"/>
      <c r="D330" s="40"/>
      <c r="E330" s="40"/>
      <c r="F330" s="40"/>
      <c r="G330" s="40"/>
      <c r="H330" s="40"/>
      <c r="I330" s="40"/>
      <c r="J330" s="44">
        <f t="shared" si="17"/>
        <v>0</v>
      </c>
      <c r="K330" s="44">
        <f t="shared" si="18"/>
        <v>0</v>
      </c>
      <c r="L330" s="45">
        <f t="shared" si="19"/>
        <v>0</v>
      </c>
    </row>
    <row r="331" spans="1:12" x14ac:dyDescent="0.15">
      <c r="A331" s="1" t="s">
        <v>499</v>
      </c>
      <c r="B331" s="40"/>
      <c r="C331" s="40"/>
      <c r="D331" s="40"/>
      <c r="E331" s="40"/>
      <c r="F331" s="40"/>
      <c r="G331" s="40"/>
      <c r="H331" s="40"/>
      <c r="I331" s="40"/>
      <c r="J331" s="44">
        <f t="shared" si="17"/>
        <v>0</v>
      </c>
      <c r="K331" s="44">
        <f t="shared" si="18"/>
        <v>0</v>
      </c>
      <c r="L331" s="45">
        <f t="shared" si="19"/>
        <v>0</v>
      </c>
    </row>
    <row r="332" spans="1:12" x14ac:dyDescent="0.15">
      <c r="A332" s="1" t="s">
        <v>500</v>
      </c>
      <c r="B332" s="40"/>
      <c r="C332" s="40"/>
      <c r="D332" s="40"/>
      <c r="E332" s="40"/>
      <c r="F332" s="40"/>
      <c r="G332" s="40"/>
      <c r="H332" s="40"/>
      <c r="I332" s="40"/>
      <c r="J332" s="44">
        <f t="shared" si="17"/>
        <v>0</v>
      </c>
      <c r="K332" s="44">
        <f t="shared" si="18"/>
        <v>0</v>
      </c>
      <c r="L332" s="45">
        <f t="shared" si="19"/>
        <v>0</v>
      </c>
    </row>
    <row r="333" spans="1:12" x14ac:dyDescent="0.15">
      <c r="A333" s="1" t="s">
        <v>501</v>
      </c>
      <c r="B333" s="40"/>
      <c r="C333" s="40"/>
      <c r="D333" s="40"/>
      <c r="E333" s="40"/>
      <c r="F333" s="40"/>
      <c r="G333" s="40"/>
      <c r="H333" s="40"/>
      <c r="I333" s="40"/>
      <c r="J333" s="44">
        <f t="shared" si="17"/>
        <v>0</v>
      </c>
      <c r="K333" s="44">
        <f t="shared" si="18"/>
        <v>0</v>
      </c>
      <c r="L333" s="45">
        <f t="shared" si="19"/>
        <v>0</v>
      </c>
    </row>
    <row r="334" spans="1:12" x14ac:dyDescent="0.15">
      <c r="A334" s="1" t="s">
        <v>502</v>
      </c>
      <c r="B334" s="40"/>
      <c r="C334" s="40"/>
      <c r="D334" s="40"/>
      <c r="E334" s="40"/>
      <c r="F334" s="40"/>
      <c r="G334" s="40"/>
      <c r="H334" s="40"/>
      <c r="I334" s="40"/>
      <c r="J334" s="44">
        <f t="shared" si="17"/>
        <v>0</v>
      </c>
      <c r="K334" s="44">
        <f t="shared" si="18"/>
        <v>0</v>
      </c>
      <c r="L334" s="45">
        <f t="shared" si="19"/>
        <v>0</v>
      </c>
    </row>
    <row r="335" spans="1:12" x14ac:dyDescent="0.15">
      <c r="A335" s="1" t="s">
        <v>503</v>
      </c>
      <c r="B335" s="40"/>
      <c r="C335" s="40"/>
      <c r="D335" s="40"/>
      <c r="E335" s="40"/>
      <c r="F335" s="40"/>
      <c r="G335" s="40"/>
      <c r="H335" s="40"/>
      <c r="I335" s="40"/>
      <c r="J335" s="44">
        <f t="shared" si="17"/>
        <v>0</v>
      </c>
      <c r="K335" s="44">
        <f t="shared" si="18"/>
        <v>0</v>
      </c>
      <c r="L335" s="45">
        <f t="shared" si="19"/>
        <v>0</v>
      </c>
    </row>
    <row r="336" spans="1:12" x14ac:dyDescent="0.15">
      <c r="A336" s="1" t="s">
        <v>504</v>
      </c>
      <c r="B336" s="40"/>
      <c r="C336" s="40"/>
      <c r="D336" s="40"/>
      <c r="E336" s="40"/>
      <c r="F336" s="40"/>
      <c r="G336" s="40"/>
      <c r="H336" s="40"/>
      <c r="I336" s="40"/>
      <c r="J336" s="44">
        <f t="shared" si="17"/>
        <v>0</v>
      </c>
      <c r="K336" s="44">
        <f t="shared" si="18"/>
        <v>0</v>
      </c>
      <c r="L336" s="45">
        <f t="shared" si="19"/>
        <v>0</v>
      </c>
    </row>
    <row r="337" spans="1:12" x14ac:dyDescent="0.15">
      <c r="A337" s="1" t="s">
        <v>505</v>
      </c>
      <c r="B337" s="40"/>
      <c r="C337" s="40"/>
      <c r="D337" s="40"/>
      <c r="E337" s="40"/>
      <c r="F337" s="40"/>
      <c r="G337" s="40"/>
      <c r="H337" s="40"/>
      <c r="I337" s="40"/>
      <c r="J337" s="44">
        <f t="shared" si="17"/>
        <v>0</v>
      </c>
      <c r="K337" s="44">
        <f t="shared" si="18"/>
        <v>0</v>
      </c>
      <c r="L337" s="45">
        <f t="shared" si="19"/>
        <v>0</v>
      </c>
    </row>
    <row r="338" spans="1:12" x14ac:dyDescent="0.15">
      <c r="A338" s="1" t="s">
        <v>506</v>
      </c>
      <c r="B338" s="40"/>
      <c r="C338" s="40"/>
      <c r="D338" s="40"/>
      <c r="E338" s="40"/>
      <c r="F338" s="40"/>
      <c r="G338" s="40"/>
      <c r="H338" s="40"/>
      <c r="I338" s="40"/>
      <c r="J338" s="44">
        <f t="shared" si="17"/>
        <v>0</v>
      </c>
      <c r="K338" s="44">
        <f t="shared" si="18"/>
        <v>0</v>
      </c>
      <c r="L338" s="45">
        <f t="shared" si="19"/>
        <v>0</v>
      </c>
    </row>
    <row r="339" spans="1:12" x14ac:dyDescent="0.15">
      <c r="A339" s="1" t="s">
        <v>507</v>
      </c>
      <c r="B339" s="40"/>
      <c r="C339" s="40"/>
      <c r="D339" s="40"/>
      <c r="E339" s="40"/>
      <c r="F339" s="40"/>
      <c r="G339" s="40"/>
      <c r="H339" s="40"/>
      <c r="I339" s="40"/>
      <c r="J339" s="44">
        <f t="shared" si="17"/>
        <v>0</v>
      </c>
      <c r="K339" s="44">
        <f t="shared" si="18"/>
        <v>0</v>
      </c>
      <c r="L339" s="45">
        <f t="shared" si="19"/>
        <v>0</v>
      </c>
    </row>
    <row r="340" spans="1:12" x14ac:dyDescent="0.15">
      <c r="A340" s="1" t="s">
        <v>508</v>
      </c>
      <c r="B340" s="40"/>
      <c r="C340" s="40"/>
      <c r="D340" s="40"/>
      <c r="E340" s="40"/>
      <c r="F340" s="40"/>
      <c r="G340" s="40"/>
      <c r="H340" s="40"/>
      <c r="I340" s="40"/>
      <c r="J340" s="44">
        <f t="shared" si="17"/>
        <v>0</v>
      </c>
      <c r="K340" s="44">
        <f t="shared" si="18"/>
        <v>0</v>
      </c>
      <c r="L340" s="45">
        <f t="shared" si="19"/>
        <v>0</v>
      </c>
    </row>
    <row r="341" spans="1:12" x14ac:dyDescent="0.15">
      <c r="A341" s="1" t="s">
        <v>509</v>
      </c>
      <c r="B341" s="40"/>
      <c r="C341" s="40"/>
      <c r="D341" s="40"/>
      <c r="E341" s="40"/>
      <c r="F341" s="40"/>
      <c r="G341" s="40"/>
      <c r="H341" s="40"/>
      <c r="I341" s="40"/>
      <c r="J341" s="44">
        <f t="shared" si="17"/>
        <v>0</v>
      </c>
      <c r="K341" s="44">
        <f t="shared" si="18"/>
        <v>0</v>
      </c>
      <c r="L341" s="45">
        <f t="shared" si="19"/>
        <v>0</v>
      </c>
    </row>
    <row r="342" spans="1:12" x14ac:dyDescent="0.15">
      <c r="A342" s="1" t="s">
        <v>510</v>
      </c>
      <c r="B342" s="40"/>
      <c r="C342" s="40"/>
      <c r="D342" s="40"/>
      <c r="E342" s="40"/>
      <c r="F342" s="40"/>
      <c r="G342" s="40"/>
      <c r="H342" s="40"/>
      <c r="I342" s="40"/>
      <c r="J342" s="44">
        <f t="shared" si="17"/>
        <v>0</v>
      </c>
      <c r="K342" s="44">
        <f t="shared" si="18"/>
        <v>0</v>
      </c>
      <c r="L342" s="45">
        <f t="shared" si="19"/>
        <v>0</v>
      </c>
    </row>
    <row r="343" spans="1:12" x14ac:dyDescent="0.15">
      <c r="A343" s="1" t="s">
        <v>511</v>
      </c>
      <c r="B343" s="40"/>
      <c r="C343" s="40"/>
      <c r="D343" s="40"/>
      <c r="E343" s="40"/>
      <c r="F343" s="40"/>
      <c r="G343" s="40"/>
      <c r="H343" s="40"/>
      <c r="I343" s="40"/>
      <c r="J343" s="44">
        <f t="shared" si="17"/>
        <v>0</v>
      </c>
      <c r="K343" s="44">
        <f t="shared" si="18"/>
        <v>0</v>
      </c>
      <c r="L343" s="45">
        <f t="shared" si="19"/>
        <v>0</v>
      </c>
    </row>
    <row r="344" spans="1:12" x14ac:dyDescent="0.15">
      <c r="A344" s="1" t="s">
        <v>512</v>
      </c>
      <c r="B344" s="40"/>
      <c r="C344" s="40"/>
      <c r="D344" s="40"/>
      <c r="E344" s="40"/>
      <c r="F344" s="40"/>
      <c r="G344" s="40"/>
      <c r="H344" s="40"/>
      <c r="I344" s="40"/>
      <c r="J344" s="44">
        <f t="shared" si="17"/>
        <v>0</v>
      </c>
      <c r="K344" s="44">
        <f t="shared" si="18"/>
        <v>0</v>
      </c>
      <c r="L344" s="45">
        <f t="shared" si="19"/>
        <v>0</v>
      </c>
    </row>
    <row r="345" spans="1:12" x14ac:dyDescent="0.15">
      <c r="A345" s="1" t="s">
        <v>513</v>
      </c>
      <c r="B345" s="40"/>
      <c r="C345" s="40"/>
      <c r="D345" s="40"/>
      <c r="E345" s="40"/>
      <c r="F345" s="40"/>
      <c r="G345" s="40"/>
      <c r="H345" s="40"/>
      <c r="I345" s="40"/>
      <c r="J345" s="44">
        <f t="shared" si="17"/>
        <v>0</v>
      </c>
      <c r="K345" s="44">
        <f t="shared" si="18"/>
        <v>0</v>
      </c>
      <c r="L345" s="45">
        <f t="shared" si="19"/>
        <v>0</v>
      </c>
    </row>
    <row r="346" spans="1:12" x14ac:dyDescent="0.15">
      <c r="A346" s="1" t="s">
        <v>514</v>
      </c>
      <c r="B346" s="40"/>
      <c r="C346" s="40"/>
      <c r="D346" s="40"/>
      <c r="E346" s="40"/>
      <c r="F346" s="40"/>
      <c r="G346" s="40"/>
      <c r="H346" s="40"/>
      <c r="I346" s="40"/>
      <c r="J346" s="44">
        <f t="shared" si="17"/>
        <v>0</v>
      </c>
      <c r="K346" s="44">
        <f t="shared" si="18"/>
        <v>0</v>
      </c>
      <c r="L346" s="45">
        <f t="shared" si="19"/>
        <v>0</v>
      </c>
    </row>
    <row r="347" spans="1:12" x14ac:dyDescent="0.15">
      <c r="A347" s="1" t="s">
        <v>515</v>
      </c>
      <c r="B347" s="40"/>
      <c r="C347" s="40"/>
      <c r="D347" s="40"/>
      <c r="E347" s="40"/>
      <c r="F347" s="40"/>
      <c r="G347" s="40"/>
      <c r="H347" s="40"/>
      <c r="I347" s="40"/>
      <c r="J347" s="44">
        <f t="shared" si="17"/>
        <v>0</v>
      </c>
      <c r="K347" s="44">
        <f t="shared" si="18"/>
        <v>0</v>
      </c>
      <c r="L347" s="45">
        <f t="shared" si="19"/>
        <v>0</v>
      </c>
    </row>
    <row r="348" spans="1:12" x14ac:dyDescent="0.15">
      <c r="A348" s="1" t="s">
        <v>516</v>
      </c>
      <c r="B348" s="40"/>
      <c r="C348" s="40"/>
      <c r="D348" s="40"/>
      <c r="E348" s="40"/>
      <c r="F348" s="40"/>
      <c r="G348" s="40"/>
      <c r="H348" s="40"/>
      <c r="I348" s="40"/>
      <c r="J348" s="44">
        <f t="shared" si="17"/>
        <v>0</v>
      </c>
      <c r="K348" s="44">
        <f t="shared" si="18"/>
        <v>0</v>
      </c>
      <c r="L348" s="45">
        <f t="shared" si="19"/>
        <v>0</v>
      </c>
    </row>
    <row r="349" spans="1:12" x14ac:dyDescent="0.15">
      <c r="A349" s="1" t="s">
        <v>517</v>
      </c>
      <c r="B349" s="40"/>
      <c r="C349" s="40"/>
      <c r="D349" s="40"/>
      <c r="E349" s="40"/>
      <c r="F349" s="40"/>
      <c r="G349" s="40"/>
      <c r="H349" s="40"/>
      <c r="I349" s="40"/>
      <c r="J349" s="44">
        <f t="shared" si="17"/>
        <v>0</v>
      </c>
      <c r="K349" s="44">
        <f t="shared" si="18"/>
        <v>0</v>
      </c>
      <c r="L349" s="45">
        <f t="shared" si="19"/>
        <v>0</v>
      </c>
    </row>
    <row r="350" spans="1:12" x14ac:dyDescent="0.15">
      <c r="A350" s="1" t="s">
        <v>518</v>
      </c>
      <c r="B350" s="40"/>
      <c r="C350" s="40"/>
      <c r="D350" s="40"/>
      <c r="E350" s="40"/>
      <c r="F350" s="40"/>
      <c r="G350" s="40"/>
      <c r="H350" s="40"/>
      <c r="I350" s="40"/>
      <c r="J350" s="44">
        <f t="shared" si="17"/>
        <v>0</v>
      </c>
      <c r="K350" s="44">
        <f t="shared" si="18"/>
        <v>0</v>
      </c>
      <c r="L350" s="45">
        <f t="shared" si="19"/>
        <v>0</v>
      </c>
    </row>
    <row r="351" spans="1:12" x14ac:dyDescent="0.15">
      <c r="A351" s="1" t="s">
        <v>519</v>
      </c>
      <c r="B351" s="40"/>
      <c r="C351" s="40"/>
      <c r="D351" s="40"/>
      <c r="E351" s="40"/>
      <c r="F351" s="40"/>
      <c r="G351" s="40"/>
      <c r="H351" s="40"/>
      <c r="I351" s="40"/>
      <c r="J351" s="44">
        <f t="shared" si="17"/>
        <v>0</v>
      </c>
      <c r="K351" s="44">
        <f t="shared" si="18"/>
        <v>0</v>
      </c>
      <c r="L351" s="45">
        <f t="shared" si="19"/>
        <v>0</v>
      </c>
    </row>
    <row r="352" spans="1:12" x14ac:dyDescent="0.15">
      <c r="A352" s="1" t="s">
        <v>520</v>
      </c>
      <c r="B352" s="40"/>
      <c r="C352" s="40"/>
      <c r="D352" s="40"/>
      <c r="E352" s="40"/>
      <c r="F352" s="40"/>
      <c r="G352" s="40"/>
      <c r="H352" s="40"/>
      <c r="I352" s="40"/>
      <c r="J352" s="44">
        <f t="shared" si="17"/>
        <v>0</v>
      </c>
      <c r="K352" s="44">
        <f t="shared" si="18"/>
        <v>0</v>
      </c>
      <c r="L352" s="45">
        <f t="shared" si="19"/>
        <v>0</v>
      </c>
    </row>
    <row r="353" spans="1:12" x14ac:dyDescent="0.15">
      <c r="A353" s="1" t="s">
        <v>521</v>
      </c>
      <c r="B353" s="40"/>
      <c r="C353" s="40"/>
      <c r="D353" s="40"/>
      <c r="E353" s="40"/>
      <c r="F353" s="40"/>
      <c r="G353" s="40"/>
      <c r="H353" s="40"/>
      <c r="I353" s="40"/>
      <c r="J353" s="44">
        <f t="shared" si="17"/>
        <v>0</v>
      </c>
      <c r="K353" s="44">
        <f t="shared" si="18"/>
        <v>0</v>
      </c>
      <c r="L353" s="45">
        <f t="shared" si="19"/>
        <v>0</v>
      </c>
    </row>
    <row r="354" spans="1:12" x14ac:dyDescent="0.15">
      <c r="A354" s="1" t="s">
        <v>522</v>
      </c>
      <c r="B354" s="40"/>
      <c r="C354" s="40"/>
      <c r="D354" s="40"/>
      <c r="E354" s="40"/>
      <c r="F354" s="40"/>
      <c r="G354" s="40"/>
      <c r="H354" s="40"/>
      <c r="I354" s="40"/>
      <c r="J354" s="44">
        <f t="shared" si="17"/>
        <v>0</v>
      </c>
      <c r="K354" s="44">
        <f t="shared" si="18"/>
        <v>0</v>
      </c>
      <c r="L354" s="45">
        <f t="shared" si="19"/>
        <v>0</v>
      </c>
    </row>
    <row r="355" spans="1:12" x14ac:dyDescent="0.15">
      <c r="A355" s="1" t="s">
        <v>523</v>
      </c>
      <c r="B355" s="40"/>
      <c r="C355" s="40"/>
      <c r="D355" s="40"/>
      <c r="E355" s="40"/>
      <c r="F355" s="40"/>
      <c r="G355" s="40"/>
      <c r="H355" s="40"/>
      <c r="I355" s="40"/>
      <c r="J355" s="44">
        <f t="shared" si="17"/>
        <v>0</v>
      </c>
      <c r="K355" s="44">
        <f t="shared" si="18"/>
        <v>0</v>
      </c>
      <c r="L355" s="45">
        <f t="shared" si="19"/>
        <v>0</v>
      </c>
    </row>
    <row r="356" spans="1:12" x14ac:dyDescent="0.15">
      <c r="A356" s="1" t="s">
        <v>524</v>
      </c>
      <c r="B356" s="40"/>
      <c r="C356" s="40"/>
      <c r="D356" s="40"/>
      <c r="E356" s="40"/>
      <c r="F356" s="40"/>
      <c r="G356" s="40"/>
      <c r="H356" s="40"/>
      <c r="I356" s="40"/>
      <c r="J356" s="44">
        <f t="shared" si="17"/>
        <v>0</v>
      </c>
      <c r="K356" s="44">
        <f t="shared" si="18"/>
        <v>0</v>
      </c>
      <c r="L356" s="45">
        <f t="shared" si="19"/>
        <v>0</v>
      </c>
    </row>
    <row r="357" spans="1:12" x14ac:dyDescent="0.15">
      <c r="A357" s="1" t="s">
        <v>525</v>
      </c>
      <c r="B357" s="40"/>
      <c r="C357" s="40"/>
      <c r="D357" s="40"/>
      <c r="E357" s="40"/>
      <c r="F357" s="40"/>
      <c r="G357" s="40"/>
      <c r="H357" s="40"/>
      <c r="I357" s="40"/>
      <c r="J357" s="44">
        <f t="shared" si="17"/>
        <v>0</v>
      </c>
      <c r="K357" s="44">
        <f t="shared" si="18"/>
        <v>0</v>
      </c>
      <c r="L357" s="45">
        <f t="shared" si="19"/>
        <v>0</v>
      </c>
    </row>
    <row r="358" spans="1:12" x14ac:dyDescent="0.15">
      <c r="A358" s="1" t="s">
        <v>526</v>
      </c>
      <c r="B358" s="40"/>
      <c r="C358" s="40"/>
      <c r="D358" s="40"/>
      <c r="E358" s="40"/>
      <c r="F358" s="40"/>
      <c r="G358" s="40"/>
      <c r="H358" s="40"/>
      <c r="I358" s="40"/>
      <c r="J358" s="44">
        <f t="shared" si="17"/>
        <v>0</v>
      </c>
      <c r="K358" s="44">
        <f t="shared" si="18"/>
        <v>0</v>
      </c>
      <c r="L358" s="45">
        <f t="shared" si="19"/>
        <v>0</v>
      </c>
    </row>
    <row r="359" spans="1:12" x14ac:dyDescent="0.15">
      <c r="A359" s="1" t="s">
        <v>527</v>
      </c>
      <c r="B359" s="40"/>
      <c r="C359" s="40"/>
      <c r="D359" s="40"/>
      <c r="E359" s="40"/>
      <c r="F359" s="40"/>
      <c r="G359" s="40"/>
      <c r="H359" s="40"/>
      <c r="I359" s="40"/>
      <c r="J359" s="44">
        <f t="shared" si="17"/>
        <v>0</v>
      </c>
      <c r="K359" s="44">
        <f t="shared" si="18"/>
        <v>0</v>
      </c>
      <c r="L359" s="45">
        <f t="shared" si="19"/>
        <v>0</v>
      </c>
    </row>
    <row r="360" spans="1:12" x14ac:dyDescent="0.15">
      <c r="A360" s="1" t="s">
        <v>528</v>
      </c>
      <c r="B360" s="40"/>
      <c r="C360" s="40"/>
      <c r="D360" s="40"/>
      <c r="E360" s="40"/>
      <c r="F360" s="40"/>
      <c r="G360" s="40"/>
      <c r="H360" s="40"/>
      <c r="I360" s="40"/>
      <c r="J360" s="44">
        <f t="shared" si="17"/>
        <v>0</v>
      </c>
      <c r="K360" s="44">
        <f t="shared" si="18"/>
        <v>0</v>
      </c>
      <c r="L360" s="45">
        <f t="shared" si="19"/>
        <v>0</v>
      </c>
    </row>
    <row r="361" spans="1:12" x14ac:dyDescent="0.15">
      <c r="A361" s="1" t="s">
        <v>529</v>
      </c>
      <c r="B361" s="40"/>
      <c r="C361" s="40"/>
      <c r="D361" s="40"/>
      <c r="E361" s="40"/>
      <c r="F361" s="40"/>
      <c r="G361" s="40"/>
      <c r="H361" s="40"/>
      <c r="I361" s="40"/>
      <c r="J361" s="44">
        <f t="shared" si="17"/>
        <v>0</v>
      </c>
      <c r="K361" s="44">
        <f t="shared" si="18"/>
        <v>0</v>
      </c>
      <c r="L361" s="45">
        <f t="shared" si="19"/>
        <v>0</v>
      </c>
    </row>
    <row r="362" spans="1:12" x14ac:dyDescent="0.15">
      <c r="A362" s="1" t="s">
        <v>530</v>
      </c>
      <c r="B362" s="40"/>
      <c r="C362" s="40"/>
      <c r="D362" s="40"/>
      <c r="E362" s="40"/>
      <c r="F362" s="40"/>
      <c r="G362" s="40"/>
      <c r="H362" s="40"/>
      <c r="I362" s="40"/>
      <c r="J362" s="44">
        <f t="shared" si="17"/>
        <v>0</v>
      </c>
      <c r="K362" s="44">
        <f t="shared" si="18"/>
        <v>0</v>
      </c>
      <c r="L362" s="45">
        <f t="shared" si="19"/>
        <v>0</v>
      </c>
    </row>
    <row r="363" spans="1:12" x14ac:dyDescent="0.15">
      <c r="A363" s="1" t="s">
        <v>531</v>
      </c>
      <c r="B363" s="40"/>
      <c r="C363" s="40"/>
      <c r="D363" s="40"/>
      <c r="E363" s="40"/>
      <c r="F363" s="40"/>
      <c r="G363" s="40"/>
      <c r="H363" s="40"/>
      <c r="I363" s="40"/>
      <c r="J363" s="44">
        <f t="shared" si="17"/>
        <v>0</v>
      </c>
      <c r="K363" s="44">
        <f t="shared" si="18"/>
        <v>0</v>
      </c>
      <c r="L363" s="45">
        <f t="shared" si="19"/>
        <v>0</v>
      </c>
    </row>
    <row r="364" spans="1:12" x14ac:dyDescent="0.15">
      <c r="A364" s="1" t="s">
        <v>532</v>
      </c>
      <c r="B364" s="40"/>
      <c r="C364" s="40"/>
      <c r="D364" s="40"/>
      <c r="E364" s="40"/>
      <c r="F364" s="40"/>
      <c r="G364" s="40"/>
      <c r="H364" s="40"/>
      <c r="I364" s="40"/>
      <c r="J364" s="44">
        <f t="shared" si="17"/>
        <v>0</v>
      </c>
      <c r="K364" s="44">
        <f t="shared" si="18"/>
        <v>0</v>
      </c>
      <c r="L364" s="45">
        <f t="shared" si="19"/>
        <v>0</v>
      </c>
    </row>
    <row r="365" spans="1:12" x14ac:dyDescent="0.15">
      <c r="A365" s="1" t="s">
        <v>533</v>
      </c>
      <c r="B365" s="40"/>
      <c r="C365" s="40"/>
      <c r="D365" s="40"/>
      <c r="E365" s="40"/>
      <c r="F365" s="40"/>
      <c r="G365" s="40"/>
      <c r="H365" s="40"/>
      <c r="I365" s="40"/>
      <c r="J365" s="44">
        <f t="shared" si="17"/>
        <v>0</v>
      </c>
      <c r="K365" s="44">
        <f t="shared" si="18"/>
        <v>0</v>
      </c>
      <c r="L365" s="45">
        <f t="shared" si="19"/>
        <v>0</v>
      </c>
    </row>
    <row r="366" spans="1:12" x14ac:dyDescent="0.15">
      <c r="A366" s="1" t="s">
        <v>534</v>
      </c>
      <c r="B366" s="40"/>
      <c r="C366" s="40"/>
      <c r="D366" s="40"/>
      <c r="E366" s="40"/>
      <c r="F366" s="40"/>
      <c r="G366" s="40"/>
      <c r="H366" s="40"/>
      <c r="I366" s="40"/>
      <c r="J366" s="44">
        <f t="shared" si="17"/>
        <v>0</v>
      </c>
      <c r="K366" s="44">
        <f t="shared" si="18"/>
        <v>0</v>
      </c>
      <c r="L366" s="45">
        <f t="shared" si="19"/>
        <v>0</v>
      </c>
    </row>
    <row r="367" spans="1:12" x14ac:dyDescent="0.15">
      <c r="A367" s="1" t="s">
        <v>535</v>
      </c>
      <c r="B367" s="40"/>
      <c r="C367" s="40"/>
      <c r="D367" s="40"/>
      <c r="E367" s="40"/>
      <c r="F367" s="40"/>
      <c r="G367" s="40"/>
      <c r="H367" s="40"/>
      <c r="I367" s="40"/>
      <c r="J367" s="44">
        <f t="shared" si="17"/>
        <v>0</v>
      </c>
      <c r="K367" s="44">
        <f t="shared" si="18"/>
        <v>0</v>
      </c>
      <c r="L367" s="45">
        <f t="shared" si="19"/>
        <v>0</v>
      </c>
    </row>
    <row r="368" spans="1:12" x14ac:dyDescent="0.15">
      <c r="A368" s="1" t="s">
        <v>536</v>
      </c>
      <c r="B368" s="40"/>
      <c r="C368" s="40"/>
      <c r="D368" s="40"/>
      <c r="E368" s="40"/>
      <c r="F368" s="40"/>
      <c r="G368" s="40"/>
      <c r="H368" s="40"/>
      <c r="I368" s="40"/>
      <c r="J368" s="44">
        <f t="shared" si="17"/>
        <v>0</v>
      </c>
      <c r="K368" s="44">
        <f t="shared" si="18"/>
        <v>0</v>
      </c>
      <c r="L368" s="45">
        <f t="shared" si="19"/>
        <v>0</v>
      </c>
    </row>
    <row r="369" spans="1:12" x14ac:dyDescent="0.15">
      <c r="A369" s="1" t="s">
        <v>537</v>
      </c>
      <c r="B369" s="40"/>
      <c r="C369" s="40"/>
      <c r="D369" s="40"/>
      <c r="E369" s="40"/>
      <c r="F369" s="40"/>
      <c r="G369" s="40"/>
      <c r="H369" s="40"/>
      <c r="I369" s="40"/>
      <c r="J369" s="44">
        <f t="shared" si="17"/>
        <v>0</v>
      </c>
      <c r="K369" s="44">
        <f t="shared" si="18"/>
        <v>0</v>
      </c>
      <c r="L369" s="45">
        <f t="shared" si="19"/>
        <v>0</v>
      </c>
    </row>
    <row r="370" spans="1:12" x14ac:dyDescent="0.15">
      <c r="A370" s="1" t="s">
        <v>538</v>
      </c>
      <c r="B370" s="40"/>
      <c r="C370" s="40"/>
      <c r="D370" s="40"/>
      <c r="E370" s="40"/>
      <c r="F370" s="40"/>
      <c r="G370" s="40"/>
      <c r="H370" s="40"/>
      <c r="I370" s="40"/>
      <c r="J370" s="44">
        <f t="shared" si="17"/>
        <v>0</v>
      </c>
      <c r="K370" s="44">
        <f t="shared" si="18"/>
        <v>0</v>
      </c>
      <c r="L370" s="45">
        <f t="shared" si="19"/>
        <v>0</v>
      </c>
    </row>
    <row r="371" spans="1:12" x14ac:dyDescent="0.15">
      <c r="A371" s="1" t="s">
        <v>539</v>
      </c>
      <c r="B371" s="40"/>
      <c r="C371" s="40"/>
      <c r="D371" s="40"/>
      <c r="E371" s="40"/>
      <c r="F371" s="40"/>
      <c r="G371" s="40"/>
      <c r="H371" s="40"/>
      <c r="I371" s="40"/>
      <c r="J371" s="44">
        <f t="shared" si="17"/>
        <v>0</v>
      </c>
      <c r="K371" s="44">
        <f t="shared" si="18"/>
        <v>0</v>
      </c>
      <c r="L371" s="45">
        <f t="shared" si="19"/>
        <v>0</v>
      </c>
    </row>
    <row r="372" spans="1:12" x14ac:dyDescent="0.15">
      <c r="A372" s="1" t="s">
        <v>540</v>
      </c>
      <c r="B372" s="40"/>
      <c r="C372" s="40"/>
      <c r="D372" s="40"/>
      <c r="E372" s="40"/>
      <c r="F372" s="40"/>
      <c r="G372" s="40"/>
      <c r="H372" s="40"/>
      <c r="I372" s="40"/>
      <c r="J372" s="44">
        <f t="shared" si="17"/>
        <v>0</v>
      </c>
      <c r="K372" s="44">
        <f t="shared" si="18"/>
        <v>0</v>
      </c>
      <c r="L372" s="45">
        <f t="shared" si="19"/>
        <v>0</v>
      </c>
    </row>
    <row r="373" spans="1:12" x14ac:dyDescent="0.15">
      <c r="A373" s="1" t="s">
        <v>541</v>
      </c>
      <c r="B373" s="40"/>
      <c r="C373" s="40"/>
      <c r="D373" s="40"/>
      <c r="E373" s="40"/>
      <c r="F373" s="40"/>
      <c r="G373" s="40"/>
      <c r="H373" s="40"/>
      <c r="I373" s="40"/>
      <c r="J373" s="44">
        <f t="shared" si="17"/>
        <v>0</v>
      </c>
      <c r="K373" s="44">
        <f t="shared" si="18"/>
        <v>0</v>
      </c>
      <c r="L373" s="45">
        <f t="shared" si="19"/>
        <v>0</v>
      </c>
    </row>
    <row r="374" spans="1:12" x14ac:dyDescent="0.15">
      <c r="A374" s="1" t="s">
        <v>542</v>
      </c>
      <c r="B374" s="40"/>
      <c r="C374" s="40"/>
      <c r="D374" s="40"/>
      <c r="E374" s="40"/>
      <c r="F374" s="40"/>
      <c r="G374" s="40"/>
      <c r="H374" s="40"/>
      <c r="I374" s="40"/>
      <c r="J374" s="44">
        <f t="shared" si="17"/>
        <v>0</v>
      </c>
      <c r="K374" s="44">
        <f t="shared" si="18"/>
        <v>0</v>
      </c>
      <c r="L374" s="45">
        <f t="shared" si="19"/>
        <v>0</v>
      </c>
    </row>
    <row r="375" spans="1:12" x14ac:dyDescent="0.15">
      <c r="A375" s="1" t="s">
        <v>543</v>
      </c>
      <c r="B375" s="40"/>
      <c r="C375" s="40"/>
      <c r="D375" s="40"/>
      <c r="E375" s="40"/>
      <c r="F375" s="40"/>
      <c r="G375" s="40"/>
      <c r="H375" s="40"/>
      <c r="I375" s="40"/>
      <c r="J375" s="44">
        <f t="shared" ref="J375:J438" si="20">IF(SUM(B375:E375)&gt;100000,(100000-SUM(B375:E375)),0)</f>
        <v>0</v>
      </c>
      <c r="K375" s="44">
        <f t="shared" ref="K375:K438" si="21">IF(I375&gt;100000,(100000-I375),0)</f>
        <v>0</v>
      </c>
      <c r="L375" s="45">
        <f t="shared" ref="L375:L438" si="22">SUM(B375:K375)</f>
        <v>0</v>
      </c>
    </row>
    <row r="376" spans="1:12" x14ac:dyDescent="0.15">
      <c r="A376" s="1" t="s">
        <v>544</v>
      </c>
      <c r="B376" s="40"/>
      <c r="C376" s="40"/>
      <c r="D376" s="40"/>
      <c r="E376" s="40"/>
      <c r="F376" s="40"/>
      <c r="G376" s="40"/>
      <c r="H376" s="40"/>
      <c r="I376" s="40"/>
      <c r="J376" s="44">
        <f t="shared" si="20"/>
        <v>0</v>
      </c>
      <c r="K376" s="44">
        <f t="shared" si="21"/>
        <v>0</v>
      </c>
      <c r="L376" s="45">
        <f t="shared" si="22"/>
        <v>0</v>
      </c>
    </row>
    <row r="377" spans="1:12" x14ac:dyDescent="0.15">
      <c r="A377" s="1" t="s">
        <v>545</v>
      </c>
      <c r="B377" s="40"/>
      <c r="C377" s="40"/>
      <c r="D377" s="40"/>
      <c r="E377" s="40"/>
      <c r="F377" s="40"/>
      <c r="G377" s="40"/>
      <c r="H377" s="40"/>
      <c r="I377" s="40"/>
      <c r="J377" s="44">
        <f t="shared" si="20"/>
        <v>0</v>
      </c>
      <c r="K377" s="44">
        <f t="shared" si="21"/>
        <v>0</v>
      </c>
      <c r="L377" s="45">
        <f t="shared" si="22"/>
        <v>0</v>
      </c>
    </row>
    <row r="378" spans="1:12" x14ac:dyDescent="0.15">
      <c r="A378" s="1" t="s">
        <v>546</v>
      </c>
      <c r="B378" s="40"/>
      <c r="C378" s="40"/>
      <c r="D378" s="40"/>
      <c r="E378" s="40"/>
      <c r="F378" s="40"/>
      <c r="G378" s="40"/>
      <c r="H378" s="40"/>
      <c r="I378" s="40"/>
      <c r="J378" s="44">
        <f t="shared" si="20"/>
        <v>0</v>
      </c>
      <c r="K378" s="44">
        <f t="shared" si="21"/>
        <v>0</v>
      </c>
      <c r="L378" s="45">
        <f t="shared" si="22"/>
        <v>0</v>
      </c>
    </row>
    <row r="379" spans="1:12" x14ac:dyDescent="0.15">
      <c r="A379" s="1" t="s">
        <v>547</v>
      </c>
      <c r="B379" s="40"/>
      <c r="C379" s="40"/>
      <c r="D379" s="40"/>
      <c r="E379" s="40"/>
      <c r="F379" s="40"/>
      <c r="G379" s="40"/>
      <c r="H379" s="40"/>
      <c r="I379" s="40"/>
      <c r="J379" s="44">
        <f t="shared" si="20"/>
        <v>0</v>
      </c>
      <c r="K379" s="44">
        <f t="shared" si="21"/>
        <v>0</v>
      </c>
      <c r="L379" s="45">
        <f t="shared" si="22"/>
        <v>0</v>
      </c>
    </row>
    <row r="380" spans="1:12" x14ac:dyDescent="0.15">
      <c r="A380" s="1" t="s">
        <v>548</v>
      </c>
      <c r="B380" s="40"/>
      <c r="C380" s="40"/>
      <c r="D380" s="40"/>
      <c r="E380" s="40"/>
      <c r="F380" s="40"/>
      <c r="G380" s="40"/>
      <c r="H380" s="40"/>
      <c r="I380" s="40"/>
      <c r="J380" s="44">
        <f t="shared" si="20"/>
        <v>0</v>
      </c>
      <c r="K380" s="44">
        <f t="shared" si="21"/>
        <v>0</v>
      </c>
      <c r="L380" s="45">
        <f t="shared" si="22"/>
        <v>0</v>
      </c>
    </row>
    <row r="381" spans="1:12" x14ac:dyDescent="0.15">
      <c r="A381" s="1" t="s">
        <v>549</v>
      </c>
      <c r="B381" s="40"/>
      <c r="C381" s="40"/>
      <c r="D381" s="40"/>
      <c r="E381" s="40"/>
      <c r="F381" s="40"/>
      <c r="G381" s="40"/>
      <c r="H381" s="40"/>
      <c r="I381" s="40"/>
      <c r="J381" s="44">
        <f t="shared" si="20"/>
        <v>0</v>
      </c>
      <c r="K381" s="44">
        <f t="shared" si="21"/>
        <v>0</v>
      </c>
      <c r="L381" s="45">
        <f t="shared" si="22"/>
        <v>0</v>
      </c>
    </row>
    <row r="382" spans="1:12" x14ac:dyDescent="0.15">
      <c r="A382" s="1" t="s">
        <v>550</v>
      </c>
      <c r="B382" s="40"/>
      <c r="C382" s="40"/>
      <c r="D382" s="40"/>
      <c r="E382" s="40"/>
      <c r="F382" s="40"/>
      <c r="G382" s="40"/>
      <c r="H382" s="40"/>
      <c r="I382" s="40"/>
      <c r="J382" s="44">
        <f t="shared" si="20"/>
        <v>0</v>
      </c>
      <c r="K382" s="44">
        <f t="shared" si="21"/>
        <v>0</v>
      </c>
      <c r="L382" s="45">
        <f t="shared" si="22"/>
        <v>0</v>
      </c>
    </row>
    <row r="383" spans="1:12" x14ac:dyDescent="0.15">
      <c r="A383" s="1" t="s">
        <v>551</v>
      </c>
      <c r="B383" s="40"/>
      <c r="C383" s="40"/>
      <c r="D383" s="40"/>
      <c r="E383" s="40"/>
      <c r="F383" s="40"/>
      <c r="G383" s="40"/>
      <c r="H383" s="40"/>
      <c r="I383" s="40"/>
      <c r="J383" s="44">
        <f t="shared" si="20"/>
        <v>0</v>
      </c>
      <c r="K383" s="44">
        <f t="shared" si="21"/>
        <v>0</v>
      </c>
      <c r="L383" s="45">
        <f t="shared" si="22"/>
        <v>0</v>
      </c>
    </row>
    <row r="384" spans="1:12" x14ac:dyDescent="0.15">
      <c r="A384" s="1" t="s">
        <v>552</v>
      </c>
      <c r="B384" s="40"/>
      <c r="C384" s="40"/>
      <c r="D384" s="40"/>
      <c r="E384" s="40"/>
      <c r="F384" s="40"/>
      <c r="G384" s="40"/>
      <c r="H384" s="40"/>
      <c r="I384" s="40"/>
      <c r="J384" s="44">
        <f t="shared" si="20"/>
        <v>0</v>
      </c>
      <c r="K384" s="44">
        <f t="shared" si="21"/>
        <v>0</v>
      </c>
      <c r="L384" s="45">
        <f t="shared" si="22"/>
        <v>0</v>
      </c>
    </row>
    <row r="385" spans="1:12" x14ac:dyDescent="0.15">
      <c r="A385" s="1" t="s">
        <v>553</v>
      </c>
      <c r="B385" s="40"/>
      <c r="C385" s="40"/>
      <c r="D385" s="40"/>
      <c r="E385" s="40"/>
      <c r="F385" s="40"/>
      <c r="G385" s="40"/>
      <c r="H385" s="40"/>
      <c r="I385" s="40"/>
      <c r="J385" s="44">
        <f t="shared" si="20"/>
        <v>0</v>
      </c>
      <c r="K385" s="44">
        <f t="shared" si="21"/>
        <v>0</v>
      </c>
      <c r="L385" s="45">
        <f t="shared" si="22"/>
        <v>0</v>
      </c>
    </row>
    <row r="386" spans="1:12" x14ac:dyDescent="0.15">
      <c r="A386" s="1" t="s">
        <v>554</v>
      </c>
      <c r="B386" s="40"/>
      <c r="C386" s="40"/>
      <c r="D386" s="40"/>
      <c r="E386" s="40"/>
      <c r="F386" s="40"/>
      <c r="G386" s="40"/>
      <c r="H386" s="40"/>
      <c r="I386" s="40"/>
      <c r="J386" s="44">
        <f t="shared" si="20"/>
        <v>0</v>
      </c>
      <c r="K386" s="44">
        <f t="shared" si="21"/>
        <v>0</v>
      </c>
      <c r="L386" s="45">
        <f t="shared" si="22"/>
        <v>0</v>
      </c>
    </row>
    <row r="387" spans="1:12" x14ac:dyDescent="0.15">
      <c r="A387" s="1" t="s">
        <v>555</v>
      </c>
      <c r="B387" s="40"/>
      <c r="C387" s="40"/>
      <c r="D387" s="40"/>
      <c r="E387" s="40"/>
      <c r="F387" s="40"/>
      <c r="G387" s="40"/>
      <c r="H387" s="40"/>
      <c r="I387" s="40"/>
      <c r="J387" s="44">
        <f t="shared" si="20"/>
        <v>0</v>
      </c>
      <c r="K387" s="44">
        <f t="shared" si="21"/>
        <v>0</v>
      </c>
      <c r="L387" s="45">
        <f t="shared" si="22"/>
        <v>0</v>
      </c>
    </row>
    <row r="388" spans="1:12" x14ac:dyDescent="0.15">
      <c r="A388" s="1" t="s">
        <v>556</v>
      </c>
      <c r="B388" s="40"/>
      <c r="C388" s="40"/>
      <c r="D388" s="40"/>
      <c r="E388" s="40"/>
      <c r="F388" s="40"/>
      <c r="G388" s="40"/>
      <c r="H388" s="40"/>
      <c r="I388" s="40"/>
      <c r="J388" s="44">
        <f t="shared" si="20"/>
        <v>0</v>
      </c>
      <c r="K388" s="44">
        <f t="shared" si="21"/>
        <v>0</v>
      </c>
      <c r="L388" s="45">
        <f t="shared" si="22"/>
        <v>0</v>
      </c>
    </row>
    <row r="389" spans="1:12" x14ac:dyDescent="0.15">
      <c r="A389" s="1" t="s">
        <v>557</v>
      </c>
      <c r="B389" s="40"/>
      <c r="C389" s="40"/>
      <c r="D389" s="40"/>
      <c r="E389" s="40"/>
      <c r="F389" s="40"/>
      <c r="G389" s="40"/>
      <c r="H389" s="40"/>
      <c r="I389" s="40"/>
      <c r="J389" s="44">
        <f t="shared" si="20"/>
        <v>0</v>
      </c>
      <c r="K389" s="44">
        <f t="shared" si="21"/>
        <v>0</v>
      </c>
      <c r="L389" s="45">
        <f t="shared" si="22"/>
        <v>0</v>
      </c>
    </row>
    <row r="390" spans="1:12" x14ac:dyDescent="0.15">
      <c r="A390" s="1" t="s">
        <v>558</v>
      </c>
      <c r="B390" s="40"/>
      <c r="C390" s="40"/>
      <c r="D390" s="40"/>
      <c r="E390" s="40"/>
      <c r="F390" s="40"/>
      <c r="G390" s="40"/>
      <c r="H390" s="40"/>
      <c r="I390" s="40"/>
      <c r="J390" s="44">
        <f t="shared" si="20"/>
        <v>0</v>
      </c>
      <c r="K390" s="44">
        <f t="shared" si="21"/>
        <v>0</v>
      </c>
      <c r="L390" s="45">
        <f t="shared" si="22"/>
        <v>0</v>
      </c>
    </row>
    <row r="391" spans="1:12" x14ac:dyDescent="0.15">
      <c r="A391" s="1" t="s">
        <v>559</v>
      </c>
      <c r="B391" s="40"/>
      <c r="C391" s="40"/>
      <c r="D391" s="40"/>
      <c r="E391" s="40"/>
      <c r="F391" s="40"/>
      <c r="G391" s="40"/>
      <c r="H391" s="40"/>
      <c r="I391" s="40"/>
      <c r="J391" s="44">
        <f t="shared" si="20"/>
        <v>0</v>
      </c>
      <c r="K391" s="44">
        <f t="shared" si="21"/>
        <v>0</v>
      </c>
      <c r="L391" s="45">
        <f t="shared" si="22"/>
        <v>0</v>
      </c>
    </row>
    <row r="392" spans="1:12" x14ac:dyDescent="0.15">
      <c r="A392" s="1" t="s">
        <v>560</v>
      </c>
      <c r="B392" s="40"/>
      <c r="C392" s="40"/>
      <c r="D392" s="40"/>
      <c r="E392" s="40"/>
      <c r="F392" s="40"/>
      <c r="G392" s="40"/>
      <c r="H392" s="40"/>
      <c r="I392" s="40"/>
      <c r="J392" s="44">
        <f t="shared" si="20"/>
        <v>0</v>
      </c>
      <c r="K392" s="44">
        <f t="shared" si="21"/>
        <v>0</v>
      </c>
      <c r="L392" s="45">
        <f t="shared" si="22"/>
        <v>0</v>
      </c>
    </row>
    <row r="393" spans="1:12" x14ac:dyDescent="0.15">
      <c r="A393" s="1" t="s">
        <v>561</v>
      </c>
      <c r="B393" s="40"/>
      <c r="C393" s="40"/>
      <c r="D393" s="40"/>
      <c r="E393" s="40"/>
      <c r="F393" s="40"/>
      <c r="G393" s="40"/>
      <c r="H393" s="40"/>
      <c r="I393" s="40"/>
      <c r="J393" s="44">
        <f t="shared" si="20"/>
        <v>0</v>
      </c>
      <c r="K393" s="44">
        <f t="shared" si="21"/>
        <v>0</v>
      </c>
      <c r="L393" s="45">
        <f t="shared" si="22"/>
        <v>0</v>
      </c>
    </row>
    <row r="394" spans="1:12" x14ac:dyDescent="0.15">
      <c r="A394" s="1" t="s">
        <v>562</v>
      </c>
      <c r="B394" s="40"/>
      <c r="C394" s="40"/>
      <c r="D394" s="40"/>
      <c r="E394" s="40"/>
      <c r="F394" s="40"/>
      <c r="G394" s="40"/>
      <c r="H394" s="40"/>
      <c r="I394" s="40"/>
      <c r="J394" s="44">
        <f t="shared" si="20"/>
        <v>0</v>
      </c>
      <c r="K394" s="44">
        <f t="shared" si="21"/>
        <v>0</v>
      </c>
      <c r="L394" s="45">
        <f t="shared" si="22"/>
        <v>0</v>
      </c>
    </row>
    <row r="395" spans="1:12" x14ac:dyDescent="0.15">
      <c r="A395" s="1" t="s">
        <v>563</v>
      </c>
      <c r="B395" s="40"/>
      <c r="C395" s="40"/>
      <c r="D395" s="40"/>
      <c r="E395" s="40"/>
      <c r="F395" s="40"/>
      <c r="G395" s="40"/>
      <c r="H395" s="40"/>
      <c r="I395" s="40"/>
      <c r="J395" s="44">
        <f t="shared" si="20"/>
        <v>0</v>
      </c>
      <c r="K395" s="44">
        <f t="shared" si="21"/>
        <v>0</v>
      </c>
      <c r="L395" s="45">
        <f t="shared" si="22"/>
        <v>0</v>
      </c>
    </row>
    <row r="396" spans="1:12" x14ac:dyDescent="0.15">
      <c r="A396" s="1" t="s">
        <v>564</v>
      </c>
      <c r="B396" s="40"/>
      <c r="C396" s="40"/>
      <c r="D396" s="40"/>
      <c r="E396" s="40"/>
      <c r="F396" s="40"/>
      <c r="G396" s="40"/>
      <c r="H396" s="40"/>
      <c r="I396" s="40"/>
      <c r="J396" s="44">
        <f t="shared" si="20"/>
        <v>0</v>
      </c>
      <c r="K396" s="44">
        <f t="shared" si="21"/>
        <v>0</v>
      </c>
      <c r="L396" s="45">
        <f t="shared" si="22"/>
        <v>0</v>
      </c>
    </row>
    <row r="397" spans="1:12" x14ac:dyDescent="0.15">
      <c r="A397" s="1" t="s">
        <v>565</v>
      </c>
      <c r="B397" s="40"/>
      <c r="C397" s="40"/>
      <c r="D397" s="40"/>
      <c r="E397" s="40"/>
      <c r="F397" s="40"/>
      <c r="G397" s="40"/>
      <c r="H397" s="40"/>
      <c r="I397" s="40"/>
      <c r="J397" s="44">
        <f t="shared" si="20"/>
        <v>0</v>
      </c>
      <c r="K397" s="44">
        <f t="shared" si="21"/>
        <v>0</v>
      </c>
      <c r="L397" s="45">
        <f t="shared" si="22"/>
        <v>0</v>
      </c>
    </row>
    <row r="398" spans="1:12" x14ac:dyDescent="0.15">
      <c r="A398" s="1" t="s">
        <v>566</v>
      </c>
      <c r="B398" s="40"/>
      <c r="C398" s="40"/>
      <c r="D398" s="40"/>
      <c r="E398" s="40"/>
      <c r="F398" s="40"/>
      <c r="G398" s="40"/>
      <c r="H398" s="40"/>
      <c r="I398" s="40"/>
      <c r="J398" s="44">
        <f t="shared" si="20"/>
        <v>0</v>
      </c>
      <c r="K398" s="44">
        <f t="shared" si="21"/>
        <v>0</v>
      </c>
      <c r="L398" s="45">
        <f t="shared" si="22"/>
        <v>0</v>
      </c>
    </row>
    <row r="399" spans="1:12" x14ac:dyDescent="0.15">
      <c r="A399" s="1" t="s">
        <v>567</v>
      </c>
      <c r="B399" s="40"/>
      <c r="C399" s="40"/>
      <c r="D399" s="40"/>
      <c r="E399" s="40"/>
      <c r="F399" s="40"/>
      <c r="G399" s="40"/>
      <c r="H399" s="40"/>
      <c r="I399" s="40"/>
      <c r="J399" s="44">
        <f t="shared" si="20"/>
        <v>0</v>
      </c>
      <c r="K399" s="44">
        <f t="shared" si="21"/>
        <v>0</v>
      </c>
      <c r="L399" s="45">
        <f t="shared" si="22"/>
        <v>0</v>
      </c>
    </row>
    <row r="400" spans="1:12" x14ac:dyDescent="0.15">
      <c r="A400" s="1" t="s">
        <v>568</v>
      </c>
      <c r="B400" s="40"/>
      <c r="C400" s="40"/>
      <c r="D400" s="40"/>
      <c r="E400" s="40"/>
      <c r="F400" s="40"/>
      <c r="G400" s="40"/>
      <c r="H400" s="40"/>
      <c r="I400" s="40"/>
      <c r="J400" s="44">
        <f t="shared" si="20"/>
        <v>0</v>
      </c>
      <c r="K400" s="44">
        <f t="shared" si="21"/>
        <v>0</v>
      </c>
      <c r="L400" s="45">
        <f t="shared" si="22"/>
        <v>0</v>
      </c>
    </row>
    <row r="401" spans="1:12" x14ac:dyDescent="0.15">
      <c r="A401" s="1" t="s">
        <v>569</v>
      </c>
      <c r="B401" s="40"/>
      <c r="C401" s="40"/>
      <c r="D401" s="40"/>
      <c r="E401" s="40"/>
      <c r="F401" s="40"/>
      <c r="G401" s="40"/>
      <c r="H401" s="40"/>
      <c r="I401" s="40"/>
      <c r="J401" s="44">
        <f t="shared" si="20"/>
        <v>0</v>
      </c>
      <c r="K401" s="44">
        <f t="shared" si="21"/>
        <v>0</v>
      </c>
      <c r="L401" s="45">
        <f t="shared" si="22"/>
        <v>0</v>
      </c>
    </row>
    <row r="402" spans="1:12" x14ac:dyDescent="0.15">
      <c r="A402" s="1" t="s">
        <v>570</v>
      </c>
      <c r="B402" s="40"/>
      <c r="C402" s="40"/>
      <c r="D402" s="40"/>
      <c r="E402" s="40"/>
      <c r="F402" s="40"/>
      <c r="G402" s="40"/>
      <c r="H402" s="40"/>
      <c r="I402" s="40"/>
      <c r="J402" s="44">
        <f t="shared" si="20"/>
        <v>0</v>
      </c>
      <c r="K402" s="44">
        <f t="shared" si="21"/>
        <v>0</v>
      </c>
      <c r="L402" s="45">
        <f t="shared" si="22"/>
        <v>0</v>
      </c>
    </row>
    <row r="403" spans="1:12" x14ac:dyDescent="0.15">
      <c r="A403" s="1" t="s">
        <v>571</v>
      </c>
      <c r="B403" s="40"/>
      <c r="C403" s="40"/>
      <c r="D403" s="40"/>
      <c r="E403" s="40"/>
      <c r="F403" s="40"/>
      <c r="G403" s="40"/>
      <c r="H403" s="40"/>
      <c r="I403" s="40"/>
      <c r="J403" s="44">
        <f t="shared" si="20"/>
        <v>0</v>
      </c>
      <c r="K403" s="44">
        <f t="shared" si="21"/>
        <v>0</v>
      </c>
      <c r="L403" s="45">
        <f t="shared" si="22"/>
        <v>0</v>
      </c>
    </row>
    <row r="404" spans="1:12" x14ac:dyDescent="0.15">
      <c r="A404" s="1" t="s">
        <v>572</v>
      </c>
      <c r="B404" s="40"/>
      <c r="C404" s="40"/>
      <c r="D404" s="40"/>
      <c r="E404" s="40"/>
      <c r="F404" s="40"/>
      <c r="G404" s="40"/>
      <c r="H404" s="40"/>
      <c r="I404" s="40"/>
      <c r="J404" s="44">
        <f t="shared" si="20"/>
        <v>0</v>
      </c>
      <c r="K404" s="44">
        <f t="shared" si="21"/>
        <v>0</v>
      </c>
      <c r="L404" s="45">
        <f t="shared" si="22"/>
        <v>0</v>
      </c>
    </row>
    <row r="405" spans="1:12" x14ac:dyDescent="0.15">
      <c r="A405" s="1" t="s">
        <v>573</v>
      </c>
      <c r="B405" s="40"/>
      <c r="C405" s="40"/>
      <c r="D405" s="40"/>
      <c r="E405" s="40"/>
      <c r="F405" s="40"/>
      <c r="G405" s="40"/>
      <c r="H405" s="40"/>
      <c r="I405" s="40"/>
      <c r="J405" s="44">
        <f t="shared" si="20"/>
        <v>0</v>
      </c>
      <c r="K405" s="44">
        <f t="shared" si="21"/>
        <v>0</v>
      </c>
      <c r="L405" s="45">
        <f t="shared" si="22"/>
        <v>0</v>
      </c>
    </row>
    <row r="406" spans="1:12" x14ac:dyDescent="0.15">
      <c r="A406" s="1" t="s">
        <v>574</v>
      </c>
      <c r="B406" s="40"/>
      <c r="C406" s="40"/>
      <c r="D406" s="40"/>
      <c r="E406" s="40"/>
      <c r="F406" s="40"/>
      <c r="G406" s="40"/>
      <c r="H406" s="40"/>
      <c r="I406" s="40"/>
      <c r="J406" s="44">
        <f t="shared" si="20"/>
        <v>0</v>
      </c>
      <c r="K406" s="44">
        <f t="shared" si="21"/>
        <v>0</v>
      </c>
      <c r="L406" s="45">
        <f t="shared" si="22"/>
        <v>0</v>
      </c>
    </row>
    <row r="407" spans="1:12" x14ac:dyDescent="0.15">
      <c r="A407" s="1" t="s">
        <v>575</v>
      </c>
      <c r="B407" s="40"/>
      <c r="C407" s="40"/>
      <c r="D407" s="40"/>
      <c r="E407" s="40"/>
      <c r="F407" s="40"/>
      <c r="G407" s="40"/>
      <c r="H407" s="40"/>
      <c r="I407" s="40"/>
      <c r="J407" s="44">
        <f t="shared" si="20"/>
        <v>0</v>
      </c>
      <c r="K407" s="44">
        <f t="shared" si="21"/>
        <v>0</v>
      </c>
      <c r="L407" s="45">
        <f t="shared" si="22"/>
        <v>0</v>
      </c>
    </row>
    <row r="408" spans="1:12" x14ac:dyDescent="0.15">
      <c r="A408" s="1" t="s">
        <v>576</v>
      </c>
      <c r="B408" s="40"/>
      <c r="C408" s="40"/>
      <c r="D408" s="40"/>
      <c r="E408" s="40"/>
      <c r="F408" s="40"/>
      <c r="G408" s="40"/>
      <c r="H408" s="40"/>
      <c r="I408" s="40"/>
      <c r="J408" s="44">
        <f t="shared" si="20"/>
        <v>0</v>
      </c>
      <c r="K408" s="44">
        <f t="shared" si="21"/>
        <v>0</v>
      </c>
      <c r="L408" s="45">
        <f t="shared" si="22"/>
        <v>0</v>
      </c>
    </row>
    <row r="409" spans="1:12" x14ac:dyDescent="0.15">
      <c r="A409" s="1" t="s">
        <v>577</v>
      </c>
      <c r="B409" s="40"/>
      <c r="C409" s="40"/>
      <c r="D409" s="40"/>
      <c r="E409" s="40"/>
      <c r="F409" s="40"/>
      <c r="G409" s="40"/>
      <c r="H409" s="40"/>
      <c r="I409" s="40"/>
      <c r="J409" s="44">
        <f t="shared" si="20"/>
        <v>0</v>
      </c>
      <c r="K409" s="44">
        <f t="shared" si="21"/>
        <v>0</v>
      </c>
      <c r="L409" s="45">
        <f t="shared" si="22"/>
        <v>0</v>
      </c>
    </row>
    <row r="410" spans="1:12" x14ac:dyDescent="0.15">
      <c r="A410" s="1" t="s">
        <v>578</v>
      </c>
      <c r="B410" s="40"/>
      <c r="C410" s="40"/>
      <c r="D410" s="40"/>
      <c r="E410" s="40"/>
      <c r="F410" s="40"/>
      <c r="G410" s="40"/>
      <c r="H410" s="40"/>
      <c r="I410" s="40"/>
      <c r="J410" s="44">
        <f t="shared" si="20"/>
        <v>0</v>
      </c>
      <c r="K410" s="44">
        <f t="shared" si="21"/>
        <v>0</v>
      </c>
      <c r="L410" s="45">
        <f t="shared" si="22"/>
        <v>0</v>
      </c>
    </row>
    <row r="411" spans="1:12" x14ac:dyDescent="0.15">
      <c r="A411" s="1" t="s">
        <v>579</v>
      </c>
      <c r="B411" s="40"/>
      <c r="C411" s="40"/>
      <c r="D411" s="40"/>
      <c r="E411" s="40"/>
      <c r="F411" s="40"/>
      <c r="G411" s="40"/>
      <c r="H411" s="40"/>
      <c r="I411" s="40"/>
      <c r="J411" s="44">
        <f t="shared" si="20"/>
        <v>0</v>
      </c>
      <c r="K411" s="44">
        <f t="shared" si="21"/>
        <v>0</v>
      </c>
      <c r="L411" s="45">
        <f t="shared" si="22"/>
        <v>0</v>
      </c>
    </row>
    <row r="412" spans="1:12" x14ac:dyDescent="0.15">
      <c r="A412" s="1" t="s">
        <v>580</v>
      </c>
      <c r="B412" s="40"/>
      <c r="C412" s="40"/>
      <c r="D412" s="40"/>
      <c r="E412" s="40"/>
      <c r="F412" s="40"/>
      <c r="G412" s="40"/>
      <c r="H412" s="40"/>
      <c r="I412" s="40"/>
      <c r="J412" s="44">
        <f t="shared" si="20"/>
        <v>0</v>
      </c>
      <c r="K412" s="44">
        <f t="shared" si="21"/>
        <v>0</v>
      </c>
      <c r="L412" s="45">
        <f t="shared" si="22"/>
        <v>0</v>
      </c>
    </row>
    <row r="413" spans="1:12" x14ac:dyDescent="0.15">
      <c r="A413" s="1" t="s">
        <v>581</v>
      </c>
      <c r="B413" s="40"/>
      <c r="C413" s="40"/>
      <c r="D413" s="40"/>
      <c r="E413" s="40"/>
      <c r="F413" s="40"/>
      <c r="G413" s="40"/>
      <c r="H413" s="40"/>
      <c r="I413" s="40"/>
      <c r="J413" s="44">
        <f t="shared" si="20"/>
        <v>0</v>
      </c>
      <c r="K413" s="44">
        <f t="shared" si="21"/>
        <v>0</v>
      </c>
      <c r="L413" s="45">
        <f t="shared" si="22"/>
        <v>0</v>
      </c>
    </row>
    <row r="414" spans="1:12" x14ac:dyDescent="0.15">
      <c r="A414" s="1" t="s">
        <v>582</v>
      </c>
      <c r="B414" s="40"/>
      <c r="C414" s="40"/>
      <c r="D414" s="40"/>
      <c r="E414" s="40"/>
      <c r="F414" s="40"/>
      <c r="G414" s="40"/>
      <c r="H414" s="40"/>
      <c r="I414" s="40"/>
      <c r="J414" s="44">
        <f t="shared" si="20"/>
        <v>0</v>
      </c>
      <c r="K414" s="44">
        <f t="shared" si="21"/>
        <v>0</v>
      </c>
      <c r="L414" s="45">
        <f t="shared" si="22"/>
        <v>0</v>
      </c>
    </row>
    <row r="415" spans="1:12" x14ac:dyDescent="0.15">
      <c r="A415" s="1" t="s">
        <v>583</v>
      </c>
      <c r="B415" s="40"/>
      <c r="C415" s="40"/>
      <c r="D415" s="40"/>
      <c r="E415" s="40"/>
      <c r="F415" s="40"/>
      <c r="G415" s="40"/>
      <c r="H415" s="40"/>
      <c r="I415" s="40"/>
      <c r="J415" s="44">
        <f t="shared" si="20"/>
        <v>0</v>
      </c>
      <c r="K415" s="44">
        <f t="shared" si="21"/>
        <v>0</v>
      </c>
      <c r="L415" s="45">
        <f t="shared" si="22"/>
        <v>0</v>
      </c>
    </row>
    <row r="416" spans="1:12" x14ac:dyDescent="0.15">
      <c r="A416" s="1" t="s">
        <v>584</v>
      </c>
      <c r="B416" s="40"/>
      <c r="C416" s="40"/>
      <c r="D416" s="40"/>
      <c r="E416" s="40"/>
      <c r="F416" s="40"/>
      <c r="G416" s="40"/>
      <c r="H416" s="40"/>
      <c r="I416" s="40"/>
      <c r="J416" s="44">
        <f t="shared" si="20"/>
        <v>0</v>
      </c>
      <c r="K416" s="44">
        <f t="shared" si="21"/>
        <v>0</v>
      </c>
      <c r="L416" s="45">
        <f t="shared" si="22"/>
        <v>0</v>
      </c>
    </row>
    <row r="417" spans="1:12" x14ac:dyDescent="0.15">
      <c r="A417" s="1" t="s">
        <v>585</v>
      </c>
      <c r="B417" s="40"/>
      <c r="C417" s="40"/>
      <c r="D417" s="40"/>
      <c r="E417" s="40"/>
      <c r="F417" s="40"/>
      <c r="G417" s="40"/>
      <c r="H417" s="40"/>
      <c r="I417" s="40"/>
      <c r="J417" s="44">
        <f t="shared" si="20"/>
        <v>0</v>
      </c>
      <c r="K417" s="44">
        <f t="shared" si="21"/>
        <v>0</v>
      </c>
      <c r="L417" s="45">
        <f t="shared" si="22"/>
        <v>0</v>
      </c>
    </row>
    <row r="418" spans="1:12" x14ac:dyDescent="0.15">
      <c r="A418" s="1" t="s">
        <v>586</v>
      </c>
      <c r="B418" s="40"/>
      <c r="C418" s="40"/>
      <c r="D418" s="40"/>
      <c r="E418" s="40"/>
      <c r="F418" s="40"/>
      <c r="G418" s="40"/>
      <c r="H418" s="40"/>
      <c r="I418" s="40"/>
      <c r="J418" s="44">
        <f t="shared" si="20"/>
        <v>0</v>
      </c>
      <c r="K418" s="44">
        <f t="shared" si="21"/>
        <v>0</v>
      </c>
      <c r="L418" s="45">
        <f t="shared" si="22"/>
        <v>0</v>
      </c>
    </row>
    <row r="419" spans="1:12" x14ac:dyDescent="0.15">
      <c r="A419" s="1" t="s">
        <v>587</v>
      </c>
      <c r="B419" s="40"/>
      <c r="C419" s="40"/>
      <c r="D419" s="40"/>
      <c r="E419" s="40"/>
      <c r="F419" s="40"/>
      <c r="G419" s="40"/>
      <c r="H419" s="40"/>
      <c r="I419" s="40"/>
      <c r="J419" s="44">
        <f t="shared" si="20"/>
        <v>0</v>
      </c>
      <c r="K419" s="44">
        <f t="shared" si="21"/>
        <v>0</v>
      </c>
      <c r="L419" s="45">
        <f t="shared" si="22"/>
        <v>0</v>
      </c>
    </row>
    <row r="420" spans="1:12" x14ac:dyDescent="0.15">
      <c r="A420" s="1" t="s">
        <v>588</v>
      </c>
      <c r="B420" s="40"/>
      <c r="C420" s="40"/>
      <c r="D420" s="40"/>
      <c r="E420" s="40"/>
      <c r="F420" s="40"/>
      <c r="G420" s="40"/>
      <c r="H420" s="40"/>
      <c r="I420" s="40"/>
      <c r="J420" s="44">
        <f t="shared" si="20"/>
        <v>0</v>
      </c>
      <c r="K420" s="44">
        <f t="shared" si="21"/>
        <v>0</v>
      </c>
      <c r="L420" s="45">
        <f t="shared" si="22"/>
        <v>0</v>
      </c>
    </row>
    <row r="421" spans="1:12" x14ac:dyDescent="0.15">
      <c r="A421" s="1" t="s">
        <v>589</v>
      </c>
      <c r="B421" s="40"/>
      <c r="C421" s="40"/>
      <c r="D421" s="40"/>
      <c r="E421" s="40"/>
      <c r="F421" s="40"/>
      <c r="G421" s="40"/>
      <c r="H421" s="40"/>
      <c r="I421" s="40"/>
      <c r="J421" s="44">
        <f t="shared" si="20"/>
        <v>0</v>
      </c>
      <c r="K421" s="44">
        <f t="shared" si="21"/>
        <v>0</v>
      </c>
      <c r="L421" s="45">
        <f t="shared" si="22"/>
        <v>0</v>
      </c>
    </row>
    <row r="422" spans="1:12" x14ac:dyDescent="0.15">
      <c r="A422" s="1" t="s">
        <v>590</v>
      </c>
      <c r="B422" s="40"/>
      <c r="C422" s="40"/>
      <c r="D422" s="40"/>
      <c r="E422" s="40"/>
      <c r="F422" s="40"/>
      <c r="G422" s="40"/>
      <c r="H422" s="40"/>
      <c r="I422" s="40"/>
      <c r="J422" s="44">
        <f t="shared" si="20"/>
        <v>0</v>
      </c>
      <c r="K422" s="44">
        <f t="shared" si="21"/>
        <v>0</v>
      </c>
      <c r="L422" s="45">
        <f t="shared" si="22"/>
        <v>0</v>
      </c>
    </row>
    <row r="423" spans="1:12" x14ac:dyDescent="0.15">
      <c r="A423" s="1" t="s">
        <v>591</v>
      </c>
      <c r="B423" s="40"/>
      <c r="C423" s="40"/>
      <c r="D423" s="40"/>
      <c r="E423" s="40"/>
      <c r="F423" s="40"/>
      <c r="G423" s="40"/>
      <c r="H423" s="40"/>
      <c r="I423" s="40"/>
      <c r="J423" s="44">
        <f t="shared" si="20"/>
        <v>0</v>
      </c>
      <c r="K423" s="44">
        <f t="shared" si="21"/>
        <v>0</v>
      </c>
      <c r="L423" s="45">
        <f t="shared" si="22"/>
        <v>0</v>
      </c>
    </row>
    <row r="424" spans="1:12" x14ac:dyDescent="0.15">
      <c r="A424" s="1" t="s">
        <v>592</v>
      </c>
      <c r="B424" s="40"/>
      <c r="C424" s="40"/>
      <c r="D424" s="40"/>
      <c r="E424" s="40"/>
      <c r="F424" s="40"/>
      <c r="G424" s="40"/>
      <c r="H424" s="40"/>
      <c r="I424" s="40"/>
      <c r="J424" s="44">
        <f t="shared" si="20"/>
        <v>0</v>
      </c>
      <c r="K424" s="44">
        <f t="shared" si="21"/>
        <v>0</v>
      </c>
      <c r="L424" s="45">
        <f t="shared" si="22"/>
        <v>0</v>
      </c>
    </row>
    <row r="425" spans="1:12" x14ac:dyDescent="0.15">
      <c r="A425" s="1" t="s">
        <v>593</v>
      </c>
      <c r="B425" s="40"/>
      <c r="C425" s="40"/>
      <c r="D425" s="40"/>
      <c r="E425" s="40"/>
      <c r="F425" s="40"/>
      <c r="G425" s="40"/>
      <c r="H425" s="40"/>
      <c r="I425" s="40"/>
      <c r="J425" s="44">
        <f t="shared" si="20"/>
        <v>0</v>
      </c>
      <c r="K425" s="44">
        <f t="shared" si="21"/>
        <v>0</v>
      </c>
      <c r="L425" s="45">
        <f t="shared" si="22"/>
        <v>0</v>
      </c>
    </row>
    <row r="426" spans="1:12" x14ac:dyDescent="0.15">
      <c r="A426" s="1" t="s">
        <v>594</v>
      </c>
      <c r="B426" s="40"/>
      <c r="C426" s="40"/>
      <c r="D426" s="40"/>
      <c r="E426" s="40"/>
      <c r="F426" s="40"/>
      <c r="G426" s="40"/>
      <c r="H426" s="40"/>
      <c r="I426" s="40"/>
      <c r="J426" s="44">
        <f t="shared" si="20"/>
        <v>0</v>
      </c>
      <c r="K426" s="44">
        <f t="shared" si="21"/>
        <v>0</v>
      </c>
      <c r="L426" s="45">
        <f t="shared" si="22"/>
        <v>0</v>
      </c>
    </row>
    <row r="427" spans="1:12" x14ac:dyDescent="0.15">
      <c r="A427" s="1" t="s">
        <v>595</v>
      </c>
      <c r="B427" s="40"/>
      <c r="C427" s="40"/>
      <c r="D427" s="40"/>
      <c r="E427" s="40"/>
      <c r="F427" s="40"/>
      <c r="G427" s="40"/>
      <c r="H427" s="40"/>
      <c r="I427" s="40"/>
      <c r="J427" s="44">
        <f t="shared" si="20"/>
        <v>0</v>
      </c>
      <c r="K427" s="44">
        <f t="shared" si="21"/>
        <v>0</v>
      </c>
      <c r="L427" s="45">
        <f t="shared" si="22"/>
        <v>0</v>
      </c>
    </row>
    <row r="428" spans="1:12" x14ac:dyDescent="0.15">
      <c r="A428" s="1" t="s">
        <v>596</v>
      </c>
      <c r="B428" s="40"/>
      <c r="C428" s="40"/>
      <c r="D428" s="40"/>
      <c r="E428" s="40"/>
      <c r="F428" s="40"/>
      <c r="G428" s="40"/>
      <c r="H428" s="40"/>
      <c r="I428" s="40"/>
      <c r="J428" s="44">
        <f t="shared" si="20"/>
        <v>0</v>
      </c>
      <c r="K428" s="44">
        <f t="shared" si="21"/>
        <v>0</v>
      </c>
      <c r="L428" s="45">
        <f t="shared" si="22"/>
        <v>0</v>
      </c>
    </row>
    <row r="429" spans="1:12" x14ac:dyDescent="0.15">
      <c r="A429" s="1" t="s">
        <v>597</v>
      </c>
      <c r="B429" s="40"/>
      <c r="C429" s="40"/>
      <c r="D429" s="40"/>
      <c r="E429" s="40"/>
      <c r="F429" s="40"/>
      <c r="G429" s="40"/>
      <c r="H429" s="40"/>
      <c r="I429" s="40"/>
      <c r="J429" s="44">
        <f t="shared" si="20"/>
        <v>0</v>
      </c>
      <c r="K429" s="44">
        <f t="shared" si="21"/>
        <v>0</v>
      </c>
      <c r="L429" s="45">
        <f t="shared" si="22"/>
        <v>0</v>
      </c>
    </row>
    <row r="430" spans="1:12" x14ac:dyDescent="0.15">
      <c r="A430" s="1" t="s">
        <v>598</v>
      </c>
      <c r="B430" s="40"/>
      <c r="C430" s="40"/>
      <c r="D430" s="40"/>
      <c r="E430" s="40"/>
      <c r="F430" s="40"/>
      <c r="G430" s="40"/>
      <c r="H430" s="40"/>
      <c r="I430" s="40"/>
      <c r="J430" s="44">
        <f t="shared" si="20"/>
        <v>0</v>
      </c>
      <c r="K430" s="44">
        <f t="shared" si="21"/>
        <v>0</v>
      </c>
      <c r="L430" s="45">
        <f t="shared" si="22"/>
        <v>0</v>
      </c>
    </row>
    <row r="431" spans="1:12" x14ac:dyDescent="0.15">
      <c r="A431" s="1" t="s">
        <v>599</v>
      </c>
      <c r="B431" s="40"/>
      <c r="C431" s="40"/>
      <c r="D431" s="40"/>
      <c r="E431" s="40"/>
      <c r="F431" s="40"/>
      <c r="G431" s="40"/>
      <c r="H431" s="40"/>
      <c r="I431" s="40"/>
      <c r="J431" s="44">
        <f t="shared" si="20"/>
        <v>0</v>
      </c>
      <c r="K431" s="44">
        <f t="shared" si="21"/>
        <v>0</v>
      </c>
      <c r="L431" s="45">
        <f t="shared" si="22"/>
        <v>0</v>
      </c>
    </row>
    <row r="432" spans="1:12" x14ac:dyDescent="0.15">
      <c r="A432" s="1" t="s">
        <v>600</v>
      </c>
      <c r="B432" s="40"/>
      <c r="C432" s="40"/>
      <c r="D432" s="40"/>
      <c r="E432" s="40"/>
      <c r="F432" s="40"/>
      <c r="G432" s="40"/>
      <c r="H432" s="40"/>
      <c r="I432" s="40"/>
      <c r="J432" s="44">
        <f t="shared" si="20"/>
        <v>0</v>
      </c>
      <c r="K432" s="44">
        <f t="shared" si="21"/>
        <v>0</v>
      </c>
      <c r="L432" s="45">
        <f t="shared" si="22"/>
        <v>0</v>
      </c>
    </row>
    <row r="433" spans="1:12" x14ac:dyDescent="0.15">
      <c r="A433" s="1" t="s">
        <v>601</v>
      </c>
      <c r="B433" s="40"/>
      <c r="C433" s="40"/>
      <c r="D433" s="40"/>
      <c r="E433" s="40"/>
      <c r="F433" s="40"/>
      <c r="G433" s="40"/>
      <c r="H433" s="40"/>
      <c r="I433" s="40"/>
      <c r="J433" s="44">
        <f t="shared" si="20"/>
        <v>0</v>
      </c>
      <c r="K433" s="44">
        <f t="shared" si="21"/>
        <v>0</v>
      </c>
      <c r="L433" s="45">
        <f t="shared" si="22"/>
        <v>0</v>
      </c>
    </row>
    <row r="434" spans="1:12" x14ac:dyDescent="0.15">
      <c r="A434" s="1" t="s">
        <v>602</v>
      </c>
      <c r="B434" s="40"/>
      <c r="C434" s="40"/>
      <c r="D434" s="40"/>
      <c r="E434" s="40"/>
      <c r="F434" s="40"/>
      <c r="G434" s="40"/>
      <c r="H434" s="40"/>
      <c r="I434" s="40"/>
      <c r="J434" s="44">
        <f t="shared" si="20"/>
        <v>0</v>
      </c>
      <c r="K434" s="44">
        <f t="shared" si="21"/>
        <v>0</v>
      </c>
      <c r="L434" s="45">
        <f t="shared" si="22"/>
        <v>0</v>
      </c>
    </row>
    <row r="435" spans="1:12" x14ac:dyDescent="0.15">
      <c r="A435" s="1" t="s">
        <v>603</v>
      </c>
      <c r="B435" s="40"/>
      <c r="C435" s="40"/>
      <c r="D435" s="40"/>
      <c r="E435" s="40"/>
      <c r="F435" s="40"/>
      <c r="G435" s="40"/>
      <c r="H435" s="40"/>
      <c r="I435" s="40"/>
      <c r="J435" s="44">
        <f t="shared" si="20"/>
        <v>0</v>
      </c>
      <c r="K435" s="44">
        <f t="shared" si="21"/>
        <v>0</v>
      </c>
      <c r="L435" s="45">
        <f t="shared" si="22"/>
        <v>0</v>
      </c>
    </row>
    <row r="436" spans="1:12" x14ac:dyDescent="0.15">
      <c r="A436" s="1" t="s">
        <v>604</v>
      </c>
      <c r="B436" s="40"/>
      <c r="C436" s="40"/>
      <c r="D436" s="40"/>
      <c r="E436" s="40"/>
      <c r="F436" s="40"/>
      <c r="G436" s="40"/>
      <c r="H436" s="40"/>
      <c r="I436" s="40"/>
      <c r="J436" s="44">
        <f t="shared" si="20"/>
        <v>0</v>
      </c>
      <c r="K436" s="44">
        <f t="shared" si="21"/>
        <v>0</v>
      </c>
      <c r="L436" s="45">
        <f t="shared" si="22"/>
        <v>0</v>
      </c>
    </row>
    <row r="437" spans="1:12" x14ac:dyDescent="0.15">
      <c r="A437" s="1" t="s">
        <v>605</v>
      </c>
      <c r="B437" s="40"/>
      <c r="C437" s="40"/>
      <c r="D437" s="40"/>
      <c r="E437" s="40"/>
      <c r="F437" s="40"/>
      <c r="G437" s="40"/>
      <c r="H437" s="40"/>
      <c r="I437" s="40"/>
      <c r="J437" s="44">
        <f t="shared" si="20"/>
        <v>0</v>
      </c>
      <c r="K437" s="44">
        <f t="shared" si="21"/>
        <v>0</v>
      </c>
      <c r="L437" s="45">
        <f t="shared" si="22"/>
        <v>0</v>
      </c>
    </row>
    <row r="438" spans="1:12" x14ac:dyDescent="0.15">
      <c r="A438" s="1" t="s">
        <v>606</v>
      </c>
      <c r="B438" s="40"/>
      <c r="C438" s="40"/>
      <c r="D438" s="40"/>
      <c r="E438" s="40"/>
      <c r="F438" s="40"/>
      <c r="G438" s="40"/>
      <c r="H438" s="40"/>
      <c r="I438" s="40"/>
      <c r="J438" s="44">
        <f t="shared" si="20"/>
        <v>0</v>
      </c>
      <c r="K438" s="44">
        <f t="shared" si="21"/>
        <v>0</v>
      </c>
      <c r="L438" s="45">
        <f t="shared" si="22"/>
        <v>0</v>
      </c>
    </row>
    <row r="439" spans="1:12" x14ac:dyDescent="0.15">
      <c r="A439" s="1" t="s">
        <v>607</v>
      </c>
      <c r="B439" s="40"/>
      <c r="C439" s="40"/>
      <c r="D439" s="40"/>
      <c r="E439" s="40"/>
      <c r="F439" s="40"/>
      <c r="G439" s="40"/>
      <c r="H439" s="40"/>
      <c r="I439" s="40"/>
      <c r="J439" s="44">
        <f t="shared" ref="J439:J502" si="23">IF(SUM(B439:E439)&gt;100000,(100000-SUM(B439:E439)),0)</f>
        <v>0</v>
      </c>
      <c r="K439" s="44">
        <f t="shared" ref="K439:K502" si="24">IF(I439&gt;100000,(100000-I439),0)</f>
        <v>0</v>
      </c>
      <c r="L439" s="45">
        <f t="shared" ref="L439:L502" si="25">SUM(B439:K439)</f>
        <v>0</v>
      </c>
    </row>
    <row r="440" spans="1:12" x14ac:dyDescent="0.15">
      <c r="A440" s="1" t="s">
        <v>608</v>
      </c>
      <c r="B440" s="40"/>
      <c r="C440" s="40"/>
      <c r="D440" s="40"/>
      <c r="E440" s="40"/>
      <c r="F440" s="40"/>
      <c r="G440" s="40"/>
      <c r="H440" s="40"/>
      <c r="I440" s="40"/>
      <c r="J440" s="44">
        <f t="shared" si="23"/>
        <v>0</v>
      </c>
      <c r="K440" s="44">
        <f t="shared" si="24"/>
        <v>0</v>
      </c>
      <c r="L440" s="45">
        <f t="shared" si="25"/>
        <v>0</v>
      </c>
    </row>
    <row r="441" spans="1:12" x14ac:dyDescent="0.15">
      <c r="A441" s="1" t="s">
        <v>609</v>
      </c>
      <c r="B441" s="40"/>
      <c r="C441" s="40"/>
      <c r="D441" s="40"/>
      <c r="E441" s="40"/>
      <c r="F441" s="40"/>
      <c r="G441" s="40"/>
      <c r="H441" s="40"/>
      <c r="I441" s="40"/>
      <c r="J441" s="44">
        <f t="shared" si="23"/>
        <v>0</v>
      </c>
      <c r="K441" s="44">
        <f t="shared" si="24"/>
        <v>0</v>
      </c>
      <c r="L441" s="45">
        <f t="shared" si="25"/>
        <v>0</v>
      </c>
    </row>
    <row r="442" spans="1:12" x14ac:dyDescent="0.15">
      <c r="A442" s="1" t="s">
        <v>610</v>
      </c>
      <c r="B442" s="40"/>
      <c r="C442" s="40"/>
      <c r="D442" s="40"/>
      <c r="E442" s="40"/>
      <c r="F442" s="40"/>
      <c r="G442" s="40"/>
      <c r="H442" s="40"/>
      <c r="I442" s="40"/>
      <c r="J442" s="44">
        <f t="shared" si="23"/>
        <v>0</v>
      </c>
      <c r="K442" s="44">
        <f t="shared" si="24"/>
        <v>0</v>
      </c>
      <c r="L442" s="45">
        <f t="shared" si="25"/>
        <v>0</v>
      </c>
    </row>
    <row r="443" spans="1:12" x14ac:dyDescent="0.15">
      <c r="A443" s="1" t="s">
        <v>611</v>
      </c>
      <c r="B443" s="40"/>
      <c r="C443" s="40"/>
      <c r="D443" s="40"/>
      <c r="E443" s="40"/>
      <c r="F443" s="40"/>
      <c r="G443" s="40"/>
      <c r="H443" s="40"/>
      <c r="I443" s="40"/>
      <c r="J443" s="44">
        <f t="shared" si="23"/>
        <v>0</v>
      </c>
      <c r="K443" s="44">
        <f t="shared" si="24"/>
        <v>0</v>
      </c>
      <c r="L443" s="45">
        <f t="shared" si="25"/>
        <v>0</v>
      </c>
    </row>
    <row r="444" spans="1:12" x14ac:dyDescent="0.15">
      <c r="A444" s="1" t="s">
        <v>612</v>
      </c>
      <c r="B444" s="40"/>
      <c r="C444" s="40"/>
      <c r="D444" s="40"/>
      <c r="E444" s="40"/>
      <c r="F444" s="40"/>
      <c r="G444" s="40"/>
      <c r="H444" s="40"/>
      <c r="I444" s="40"/>
      <c r="J444" s="44">
        <f t="shared" si="23"/>
        <v>0</v>
      </c>
      <c r="K444" s="44">
        <f t="shared" si="24"/>
        <v>0</v>
      </c>
      <c r="L444" s="45">
        <f t="shared" si="25"/>
        <v>0</v>
      </c>
    </row>
    <row r="445" spans="1:12" x14ac:dyDescent="0.15">
      <c r="A445" s="1" t="s">
        <v>613</v>
      </c>
      <c r="B445" s="40"/>
      <c r="C445" s="40"/>
      <c r="D445" s="40"/>
      <c r="E445" s="40"/>
      <c r="F445" s="40"/>
      <c r="G445" s="40"/>
      <c r="H445" s="40"/>
      <c r="I445" s="40"/>
      <c r="J445" s="44">
        <f t="shared" si="23"/>
        <v>0</v>
      </c>
      <c r="K445" s="44">
        <f t="shared" si="24"/>
        <v>0</v>
      </c>
      <c r="L445" s="45">
        <f t="shared" si="25"/>
        <v>0</v>
      </c>
    </row>
    <row r="446" spans="1:12" x14ac:dyDescent="0.15">
      <c r="A446" s="1" t="s">
        <v>614</v>
      </c>
      <c r="B446" s="40"/>
      <c r="C446" s="40"/>
      <c r="D446" s="40"/>
      <c r="E446" s="40"/>
      <c r="F446" s="40"/>
      <c r="G446" s="40"/>
      <c r="H446" s="40"/>
      <c r="I446" s="40"/>
      <c r="J446" s="44">
        <f t="shared" si="23"/>
        <v>0</v>
      </c>
      <c r="K446" s="44">
        <f t="shared" si="24"/>
        <v>0</v>
      </c>
      <c r="L446" s="45">
        <f t="shared" si="25"/>
        <v>0</v>
      </c>
    </row>
    <row r="447" spans="1:12" x14ac:dyDescent="0.15">
      <c r="A447" s="1" t="s">
        <v>615</v>
      </c>
      <c r="B447" s="40"/>
      <c r="C447" s="40"/>
      <c r="D447" s="40"/>
      <c r="E447" s="40"/>
      <c r="F447" s="40"/>
      <c r="G447" s="40"/>
      <c r="H447" s="40"/>
      <c r="I447" s="40"/>
      <c r="J447" s="44">
        <f t="shared" si="23"/>
        <v>0</v>
      </c>
      <c r="K447" s="44">
        <f t="shared" si="24"/>
        <v>0</v>
      </c>
      <c r="L447" s="45">
        <f t="shared" si="25"/>
        <v>0</v>
      </c>
    </row>
    <row r="448" spans="1:12" x14ac:dyDescent="0.15">
      <c r="A448" s="1" t="s">
        <v>616</v>
      </c>
      <c r="B448" s="40"/>
      <c r="C448" s="40"/>
      <c r="D448" s="40"/>
      <c r="E448" s="40"/>
      <c r="F448" s="40"/>
      <c r="G448" s="40"/>
      <c r="H448" s="40"/>
      <c r="I448" s="40"/>
      <c r="J448" s="44">
        <f t="shared" si="23"/>
        <v>0</v>
      </c>
      <c r="K448" s="44">
        <f t="shared" si="24"/>
        <v>0</v>
      </c>
      <c r="L448" s="45">
        <f t="shared" si="25"/>
        <v>0</v>
      </c>
    </row>
    <row r="449" spans="1:12" x14ac:dyDescent="0.15">
      <c r="A449" s="1" t="s">
        <v>617</v>
      </c>
      <c r="B449" s="40"/>
      <c r="C449" s="40"/>
      <c r="D449" s="40"/>
      <c r="E449" s="40"/>
      <c r="F449" s="40"/>
      <c r="G449" s="40"/>
      <c r="H449" s="40"/>
      <c r="I449" s="40"/>
      <c r="J449" s="44">
        <f t="shared" si="23"/>
        <v>0</v>
      </c>
      <c r="K449" s="44">
        <f t="shared" si="24"/>
        <v>0</v>
      </c>
      <c r="L449" s="45">
        <f t="shared" si="25"/>
        <v>0</v>
      </c>
    </row>
    <row r="450" spans="1:12" x14ac:dyDescent="0.15">
      <c r="A450" s="1" t="s">
        <v>618</v>
      </c>
      <c r="B450" s="40"/>
      <c r="C450" s="40"/>
      <c r="D450" s="40"/>
      <c r="E450" s="40"/>
      <c r="F450" s="40"/>
      <c r="G450" s="40"/>
      <c r="H450" s="40"/>
      <c r="I450" s="40"/>
      <c r="J450" s="44">
        <f t="shared" si="23"/>
        <v>0</v>
      </c>
      <c r="K450" s="44">
        <f t="shared" si="24"/>
        <v>0</v>
      </c>
      <c r="L450" s="45">
        <f t="shared" si="25"/>
        <v>0</v>
      </c>
    </row>
    <row r="451" spans="1:12" x14ac:dyDescent="0.15">
      <c r="A451" s="1" t="s">
        <v>619</v>
      </c>
      <c r="B451" s="40"/>
      <c r="C451" s="40"/>
      <c r="D451" s="40"/>
      <c r="E451" s="40"/>
      <c r="F451" s="40"/>
      <c r="G451" s="40"/>
      <c r="H451" s="40"/>
      <c r="I451" s="40"/>
      <c r="J451" s="44">
        <f t="shared" si="23"/>
        <v>0</v>
      </c>
      <c r="K451" s="44">
        <f t="shared" si="24"/>
        <v>0</v>
      </c>
      <c r="L451" s="45">
        <f t="shared" si="25"/>
        <v>0</v>
      </c>
    </row>
    <row r="452" spans="1:12" x14ac:dyDescent="0.15">
      <c r="A452" s="1" t="s">
        <v>620</v>
      </c>
      <c r="B452" s="40"/>
      <c r="C452" s="40"/>
      <c r="D452" s="40"/>
      <c r="E452" s="40"/>
      <c r="F452" s="40"/>
      <c r="G452" s="40"/>
      <c r="H452" s="40"/>
      <c r="I452" s="40"/>
      <c r="J452" s="44">
        <f t="shared" si="23"/>
        <v>0</v>
      </c>
      <c r="K452" s="44">
        <f t="shared" si="24"/>
        <v>0</v>
      </c>
      <c r="L452" s="45">
        <f t="shared" si="25"/>
        <v>0</v>
      </c>
    </row>
    <row r="453" spans="1:12" x14ac:dyDescent="0.15">
      <c r="A453" s="1" t="s">
        <v>621</v>
      </c>
      <c r="B453" s="40"/>
      <c r="C453" s="40"/>
      <c r="D453" s="40"/>
      <c r="E453" s="40"/>
      <c r="F453" s="40"/>
      <c r="G453" s="40"/>
      <c r="H453" s="40"/>
      <c r="I453" s="40"/>
      <c r="J453" s="44">
        <f t="shared" si="23"/>
        <v>0</v>
      </c>
      <c r="K453" s="44">
        <f t="shared" si="24"/>
        <v>0</v>
      </c>
      <c r="L453" s="45">
        <f t="shared" si="25"/>
        <v>0</v>
      </c>
    </row>
    <row r="454" spans="1:12" x14ac:dyDescent="0.15">
      <c r="A454" s="1" t="s">
        <v>622</v>
      </c>
      <c r="B454" s="40"/>
      <c r="C454" s="40"/>
      <c r="D454" s="40"/>
      <c r="E454" s="40"/>
      <c r="F454" s="40"/>
      <c r="G454" s="40"/>
      <c r="H454" s="40"/>
      <c r="I454" s="40"/>
      <c r="J454" s="44">
        <f t="shared" si="23"/>
        <v>0</v>
      </c>
      <c r="K454" s="44">
        <f t="shared" si="24"/>
        <v>0</v>
      </c>
      <c r="L454" s="45">
        <f t="shared" si="25"/>
        <v>0</v>
      </c>
    </row>
    <row r="455" spans="1:12" x14ac:dyDescent="0.15">
      <c r="A455" s="1" t="s">
        <v>623</v>
      </c>
      <c r="B455" s="40"/>
      <c r="C455" s="40"/>
      <c r="D455" s="40"/>
      <c r="E455" s="40"/>
      <c r="F455" s="40"/>
      <c r="G455" s="40"/>
      <c r="H455" s="40"/>
      <c r="I455" s="40"/>
      <c r="J455" s="44">
        <f t="shared" si="23"/>
        <v>0</v>
      </c>
      <c r="K455" s="44">
        <f t="shared" si="24"/>
        <v>0</v>
      </c>
      <c r="L455" s="45">
        <f t="shared" si="25"/>
        <v>0</v>
      </c>
    </row>
    <row r="456" spans="1:12" x14ac:dyDescent="0.15">
      <c r="A456" s="1" t="s">
        <v>624</v>
      </c>
      <c r="B456" s="40"/>
      <c r="C456" s="40"/>
      <c r="D456" s="40"/>
      <c r="E456" s="40"/>
      <c r="F456" s="40"/>
      <c r="G456" s="40"/>
      <c r="H456" s="40"/>
      <c r="I456" s="40"/>
      <c r="J456" s="44">
        <f t="shared" si="23"/>
        <v>0</v>
      </c>
      <c r="K456" s="44">
        <f t="shared" si="24"/>
        <v>0</v>
      </c>
      <c r="L456" s="45">
        <f t="shared" si="25"/>
        <v>0</v>
      </c>
    </row>
    <row r="457" spans="1:12" x14ac:dyDescent="0.15">
      <c r="A457" s="1" t="s">
        <v>625</v>
      </c>
      <c r="B457" s="40"/>
      <c r="C457" s="40"/>
      <c r="D457" s="40"/>
      <c r="E457" s="40"/>
      <c r="F457" s="40"/>
      <c r="G457" s="40"/>
      <c r="H457" s="40"/>
      <c r="I457" s="40"/>
      <c r="J457" s="44">
        <f t="shared" si="23"/>
        <v>0</v>
      </c>
      <c r="K457" s="44">
        <f t="shared" si="24"/>
        <v>0</v>
      </c>
      <c r="L457" s="45">
        <f t="shared" si="25"/>
        <v>0</v>
      </c>
    </row>
    <row r="458" spans="1:12" x14ac:dyDescent="0.15">
      <c r="A458" s="1" t="s">
        <v>626</v>
      </c>
      <c r="B458" s="40"/>
      <c r="C458" s="40"/>
      <c r="D458" s="40"/>
      <c r="E458" s="40"/>
      <c r="F458" s="40"/>
      <c r="G458" s="40"/>
      <c r="H458" s="40"/>
      <c r="I458" s="40"/>
      <c r="J458" s="44">
        <f t="shared" si="23"/>
        <v>0</v>
      </c>
      <c r="K458" s="44">
        <f t="shared" si="24"/>
        <v>0</v>
      </c>
      <c r="L458" s="45">
        <f t="shared" si="25"/>
        <v>0</v>
      </c>
    </row>
    <row r="459" spans="1:12" x14ac:dyDescent="0.15">
      <c r="A459" s="1" t="s">
        <v>627</v>
      </c>
      <c r="B459" s="40"/>
      <c r="C459" s="40"/>
      <c r="D459" s="40"/>
      <c r="E459" s="40"/>
      <c r="F459" s="40"/>
      <c r="G459" s="40"/>
      <c r="H459" s="40"/>
      <c r="I459" s="40"/>
      <c r="J459" s="44">
        <f t="shared" si="23"/>
        <v>0</v>
      </c>
      <c r="K459" s="44">
        <f t="shared" si="24"/>
        <v>0</v>
      </c>
      <c r="L459" s="45">
        <f t="shared" si="25"/>
        <v>0</v>
      </c>
    </row>
    <row r="460" spans="1:12" x14ac:dyDescent="0.15">
      <c r="A460" s="1" t="s">
        <v>628</v>
      </c>
      <c r="B460" s="40"/>
      <c r="C460" s="40"/>
      <c r="D460" s="40"/>
      <c r="E460" s="40"/>
      <c r="F460" s="40"/>
      <c r="G460" s="40"/>
      <c r="H460" s="40"/>
      <c r="I460" s="40"/>
      <c r="J460" s="44">
        <f t="shared" si="23"/>
        <v>0</v>
      </c>
      <c r="K460" s="44">
        <f t="shared" si="24"/>
        <v>0</v>
      </c>
      <c r="L460" s="45">
        <f t="shared" si="25"/>
        <v>0</v>
      </c>
    </row>
    <row r="461" spans="1:12" x14ac:dyDescent="0.15">
      <c r="A461" s="1" t="s">
        <v>629</v>
      </c>
      <c r="B461" s="40"/>
      <c r="C461" s="40"/>
      <c r="D461" s="40"/>
      <c r="E461" s="40"/>
      <c r="F461" s="40"/>
      <c r="G461" s="40"/>
      <c r="H461" s="40"/>
      <c r="I461" s="40"/>
      <c r="J461" s="44">
        <f t="shared" si="23"/>
        <v>0</v>
      </c>
      <c r="K461" s="44">
        <f t="shared" si="24"/>
        <v>0</v>
      </c>
      <c r="L461" s="45">
        <f t="shared" si="25"/>
        <v>0</v>
      </c>
    </row>
    <row r="462" spans="1:12" x14ac:dyDescent="0.15">
      <c r="A462" s="1" t="s">
        <v>630</v>
      </c>
      <c r="B462" s="40"/>
      <c r="C462" s="40"/>
      <c r="D462" s="40"/>
      <c r="E462" s="40"/>
      <c r="F462" s="40"/>
      <c r="G462" s="40"/>
      <c r="H462" s="40"/>
      <c r="I462" s="40"/>
      <c r="J462" s="44">
        <f t="shared" si="23"/>
        <v>0</v>
      </c>
      <c r="K462" s="44">
        <f t="shared" si="24"/>
        <v>0</v>
      </c>
      <c r="L462" s="45">
        <f t="shared" si="25"/>
        <v>0</v>
      </c>
    </row>
    <row r="463" spans="1:12" x14ac:dyDescent="0.15">
      <c r="A463" s="1" t="s">
        <v>631</v>
      </c>
      <c r="B463" s="40"/>
      <c r="C463" s="40"/>
      <c r="D463" s="40"/>
      <c r="E463" s="40"/>
      <c r="F463" s="40"/>
      <c r="G463" s="40"/>
      <c r="H463" s="40"/>
      <c r="I463" s="40"/>
      <c r="J463" s="44">
        <f t="shared" si="23"/>
        <v>0</v>
      </c>
      <c r="K463" s="44">
        <f t="shared" si="24"/>
        <v>0</v>
      </c>
      <c r="L463" s="45">
        <f t="shared" si="25"/>
        <v>0</v>
      </c>
    </row>
    <row r="464" spans="1:12" x14ac:dyDescent="0.15">
      <c r="A464" s="1" t="s">
        <v>632</v>
      </c>
      <c r="B464" s="40"/>
      <c r="C464" s="40"/>
      <c r="D464" s="40"/>
      <c r="E464" s="40"/>
      <c r="F464" s="40"/>
      <c r="G464" s="40"/>
      <c r="H464" s="40"/>
      <c r="I464" s="40"/>
      <c r="J464" s="44">
        <f t="shared" si="23"/>
        <v>0</v>
      </c>
      <c r="K464" s="44">
        <f t="shared" si="24"/>
        <v>0</v>
      </c>
      <c r="L464" s="45">
        <f t="shared" si="25"/>
        <v>0</v>
      </c>
    </row>
    <row r="465" spans="1:12" x14ac:dyDescent="0.15">
      <c r="A465" s="1" t="s">
        <v>633</v>
      </c>
      <c r="B465" s="40"/>
      <c r="C465" s="40"/>
      <c r="D465" s="40"/>
      <c r="E465" s="40"/>
      <c r="F465" s="40"/>
      <c r="G465" s="40"/>
      <c r="H465" s="40"/>
      <c r="I465" s="40"/>
      <c r="J465" s="44">
        <f t="shared" si="23"/>
        <v>0</v>
      </c>
      <c r="K465" s="44">
        <f t="shared" si="24"/>
        <v>0</v>
      </c>
      <c r="L465" s="45">
        <f t="shared" si="25"/>
        <v>0</v>
      </c>
    </row>
    <row r="466" spans="1:12" x14ac:dyDescent="0.15">
      <c r="A466" s="1" t="s">
        <v>634</v>
      </c>
      <c r="B466" s="40"/>
      <c r="C466" s="40"/>
      <c r="D466" s="40"/>
      <c r="E466" s="40"/>
      <c r="F466" s="40"/>
      <c r="G466" s="40"/>
      <c r="H466" s="40"/>
      <c r="I466" s="40"/>
      <c r="J466" s="44">
        <f t="shared" si="23"/>
        <v>0</v>
      </c>
      <c r="K466" s="44">
        <f t="shared" si="24"/>
        <v>0</v>
      </c>
      <c r="L466" s="45">
        <f t="shared" si="25"/>
        <v>0</v>
      </c>
    </row>
    <row r="467" spans="1:12" x14ac:dyDescent="0.15">
      <c r="A467" s="1" t="s">
        <v>635</v>
      </c>
      <c r="B467" s="40"/>
      <c r="C467" s="40"/>
      <c r="D467" s="40"/>
      <c r="E467" s="40"/>
      <c r="F467" s="40"/>
      <c r="G467" s="40"/>
      <c r="H467" s="40"/>
      <c r="I467" s="40"/>
      <c r="J467" s="44">
        <f t="shared" si="23"/>
        <v>0</v>
      </c>
      <c r="K467" s="44">
        <f t="shared" si="24"/>
        <v>0</v>
      </c>
      <c r="L467" s="45">
        <f t="shared" si="25"/>
        <v>0</v>
      </c>
    </row>
    <row r="468" spans="1:12" x14ac:dyDescent="0.15">
      <c r="A468" s="1" t="s">
        <v>636</v>
      </c>
      <c r="B468" s="40"/>
      <c r="C468" s="40"/>
      <c r="D468" s="40"/>
      <c r="E468" s="40"/>
      <c r="F468" s="40"/>
      <c r="G468" s="40"/>
      <c r="H468" s="40"/>
      <c r="I468" s="40"/>
      <c r="J468" s="44">
        <f t="shared" si="23"/>
        <v>0</v>
      </c>
      <c r="K468" s="44">
        <f t="shared" si="24"/>
        <v>0</v>
      </c>
      <c r="L468" s="45">
        <f t="shared" si="25"/>
        <v>0</v>
      </c>
    </row>
    <row r="469" spans="1:12" x14ac:dyDescent="0.15">
      <c r="A469" s="1" t="s">
        <v>637</v>
      </c>
      <c r="B469" s="40"/>
      <c r="C469" s="40"/>
      <c r="D469" s="40"/>
      <c r="E469" s="40"/>
      <c r="F469" s="40"/>
      <c r="G469" s="40"/>
      <c r="H469" s="40"/>
      <c r="I469" s="40"/>
      <c r="J469" s="44">
        <f t="shared" si="23"/>
        <v>0</v>
      </c>
      <c r="K469" s="44">
        <f t="shared" si="24"/>
        <v>0</v>
      </c>
      <c r="L469" s="45">
        <f t="shared" si="25"/>
        <v>0</v>
      </c>
    </row>
    <row r="470" spans="1:12" x14ac:dyDescent="0.15">
      <c r="A470" s="1" t="s">
        <v>638</v>
      </c>
      <c r="B470" s="40"/>
      <c r="C470" s="40"/>
      <c r="D470" s="40"/>
      <c r="E470" s="40"/>
      <c r="F470" s="40"/>
      <c r="G470" s="40"/>
      <c r="H470" s="40"/>
      <c r="I470" s="40"/>
      <c r="J470" s="44">
        <f t="shared" si="23"/>
        <v>0</v>
      </c>
      <c r="K470" s="44">
        <f t="shared" si="24"/>
        <v>0</v>
      </c>
      <c r="L470" s="45">
        <f t="shared" si="25"/>
        <v>0</v>
      </c>
    </row>
    <row r="471" spans="1:12" x14ac:dyDescent="0.15">
      <c r="A471" s="1" t="s">
        <v>639</v>
      </c>
      <c r="B471" s="40"/>
      <c r="C471" s="40"/>
      <c r="D471" s="40"/>
      <c r="E471" s="40"/>
      <c r="F471" s="40"/>
      <c r="G471" s="40"/>
      <c r="H471" s="40"/>
      <c r="I471" s="40"/>
      <c r="J471" s="44">
        <f t="shared" si="23"/>
        <v>0</v>
      </c>
      <c r="K471" s="44">
        <f t="shared" si="24"/>
        <v>0</v>
      </c>
      <c r="L471" s="45">
        <f t="shared" si="25"/>
        <v>0</v>
      </c>
    </row>
    <row r="472" spans="1:12" x14ac:dyDescent="0.15">
      <c r="A472" s="1" t="s">
        <v>640</v>
      </c>
      <c r="B472" s="40"/>
      <c r="C472" s="40"/>
      <c r="D472" s="40"/>
      <c r="E472" s="40"/>
      <c r="F472" s="40"/>
      <c r="G472" s="40"/>
      <c r="H472" s="40"/>
      <c r="I472" s="40"/>
      <c r="J472" s="44">
        <f t="shared" si="23"/>
        <v>0</v>
      </c>
      <c r="K472" s="44">
        <f t="shared" si="24"/>
        <v>0</v>
      </c>
      <c r="L472" s="45">
        <f t="shared" si="25"/>
        <v>0</v>
      </c>
    </row>
    <row r="473" spans="1:12" x14ac:dyDescent="0.15">
      <c r="A473" s="1" t="s">
        <v>641</v>
      </c>
      <c r="B473" s="40"/>
      <c r="C473" s="40"/>
      <c r="D473" s="40"/>
      <c r="E473" s="40"/>
      <c r="F473" s="40"/>
      <c r="G473" s="40"/>
      <c r="H473" s="40"/>
      <c r="I473" s="40"/>
      <c r="J473" s="44">
        <f t="shared" si="23"/>
        <v>0</v>
      </c>
      <c r="K473" s="44">
        <f t="shared" si="24"/>
        <v>0</v>
      </c>
      <c r="L473" s="45">
        <f t="shared" si="25"/>
        <v>0</v>
      </c>
    </row>
    <row r="474" spans="1:12" x14ac:dyDescent="0.15">
      <c r="A474" s="1" t="s">
        <v>642</v>
      </c>
      <c r="B474" s="40"/>
      <c r="C474" s="40"/>
      <c r="D474" s="40"/>
      <c r="E474" s="40"/>
      <c r="F474" s="40"/>
      <c r="G474" s="40"/>
      <c r="H474" s="40"/>
      <c r="I474" s="40"/>
      <c r="J474" s="44">
        <f t="shared" si="23"/>
        <v>0</v>
      </c>
      <c r="K474" s="44">
        <f t="shared" si="24"/>
        <v>0</v>
      </c>
      <c r="L474" s="45">
        <f t="shared" si="25"/>
        <v>0</v>
      </c>
    </row>
    <row r="475" spans="1:12" x14ac:dyDescent="0.15">
      <c r="A475" s="1" t="s">
        <v>643</v>
      </c>
      <c r="B475" s="40"/>
      <c r="C475" s="40"/>
      <c r="D475" s="40"/>
      <c r="E475" s="40"/>
      <c r="F475" s="40"/>
      <c r="G475" s="40"/>
      <c r="H475" s="40"/>
      <c r="I475" s="40"/>
      <c r="J475" s="44">
        <f t="shared" si="23"/>
        <v>0</v>
      </c>
      <c r="K475" s="44">
        <f t="shared" si="24"/>
        <v>0</v>
      </c>
      <c r="L475" s="45">
        <f t="shared" si="25"/>
        <v>0</v>
      </c>
    </row>
    <row r="476" spans="1:12" x14ac:dyDescent="0.15">
      <c r="A476" s="1" t="s">
        <v>644</v>
      </c>
      <c r="B476" s="40"/>
      <c r="C476" s="40"/>
      <c r="D476" s="40"/>
      <c r="E476" s="40"/>
      <c r="F476" s="40"/>
      <c r="G476" s="40"/>
      <c r="H476" s="40"/>
      <c r="I476" s="40"/>
      <c r="J476" s="44">
        <f t="shared" si="23"/>
        <v>0</v>
      </c>
      <c r="K476" s="44">
        <f t="shared" si="24"/>
        <v>0</v>
      </c>
      <c r="L476" s="45">
        <f t="shared" si="25"/>
        <v>0</v>
      </c>
    </row>
    <row r="477" spans="1:12" x14ac:dyDescent="0.15">
      <c r="A477" s="1" t="s">
        <v>645</v>
      </c>
      <c r="B477" s="40"/>
      <c r="C477" s="40"/>
      <c r="D477" s="40"/>
      <c r="E477" s="40"/>
      <c r="F477" s="40"/>
      <c r="G477" s="40"/>
      <c r="H477" s="40"/>
      <c r="I477" s="40"/>
      <c r="J477" s="44">
        <f t="shared" si="23"/>
        <v>0</v>
      </c>
      <c r="K477" s="44">
        <f t="shared" si="24"/>
        <v>0</v>
      </c>
      <c r="L477" s="45">
        <f t="shared" si="25"/>
        <v>0</v>
      </c>
    </row>
    <row r="478" spans="1:12" x14ac:dyDescent="0.15">
      <c r="A478" s="1" t="s">
        <v>646</v>
      </c>
      <c r="B478" s="40"/>
      <c r="C478" s="40"/>
      <c r="D478" s="40"/>
      <c r="E478" s="40"/>
      <c r="F478" s="40"/>
      <c r="G478" s="40"/>
      <c r="H478" s="40"/>
      <c r="I478" s="40"/>
      <c r="J478" s="44">
        <f t="shared" si="23"/>
        <v>0</v>
      </c>
      <c r="K478" s="44">
        <f t="shared" si="24"/>
        <v>0</v>
      </c>
      <c r="L478" s="45">
        <f t="shared" si="25"/>
        <v>0</v>
      </c>
    </row>
    <row r="479" spans="1:12" x14ac:dyDescent="0.15">
      <c r="A479" s="1" t="s">
        <v>647</v>
      </c>
      <c r="B479" s="40"/>
      <c r="C479" s="40"/>
      <c r="D479" s="40"/>
      <c r="E479" s="40"/>
      <c r="F479" s="40"/>
      <c r="G479" s="40"/>
      <c r="H479" s="40"/>
      <c r="I479" s="40"/>
      <c r="J479" s="44">
        <f t="shared" si="23"/>
        <v>0</v>
      </c>
      <c r="K479" s="44">
        <f t="shared" si="24"/>
        <v>0</v>
      </c>
      <c r="L479" s="45">
        <f t="shared" si="25"/>
        <v>0</v>
      </c>
    </row>
    <row r="480" spans="1:12" x14ac:dyDescent="0.15">
      <c r="A480" s="1" t="s">
        <v>648</v>
      </c>
      <c r="B480" s="40"/>
      <c r="C480" s="40"/>
      <c r="D480" s="40"/>
      <c r="E480" s="40"/>
      <c r="F480" s="40"/>
      <c r="G480" s="40"/>
      <c r="H480" s="40"/>
      <c r="I480" s="40"/>
      <c r="J480" s="44">
        <f t="shared" si="23"/>
        <v>0</v>
      </c>
      <c r="K480" s="44">
        <f t="shared" si="24"/>
        <v>0</v>
      </c>
      <c r="L480" s="45">
        <f t="shared" si="25"/>
        <v>0</v>
      </c>
    </row>
    <row r="481" spans="1:12" x14ac:dyDescent="0.15">
      <c r="A481" s="1" t="s">
        <v>649</v>
      </c>
      <c r="B481" s="40"/>
      <c r="C481" s="40"/>
      <c r="D481" s="40"/>
      <c r="E481" s="40"/>
      <c r="F481" s="40"/>
      <c r="G481" s="40"/>
      <c r="H481" s="40"/>
      <c r="I481" s="40"/>
      <c r="J481" s="44">
        <f t="shared" si="23"/>
        <v>0</v>
      </c>
      <c r="K481" s="44">
        <f t="shared" si="24"/>
        <v>0</v>
      </c>
      <c r="L481" s="45">
        <f t="shared" si="25"/>
        <v>0</v>
      </c>
    </row>
    <row r="482" spans="1:12" x14ac:dyDescent="0.15">
      <c r="A482" s="1" t="s">
        <v>650</v>
      </c>
      <c r="B482" s="40"/>
      <c r="C482" s="40"/>
      <c r="D482" s="40"/>
      <c r="E482" s="40"/>
      <c r="F482" s="40"/>
      <c r="G482" s="40"/>
      <c r="H482" s="40"/>
      <c r="I482" s="40"/>
      <c r="J482" s="44">
        <f t="shared" si="23"/>
        <v>0</v>
      </c>
      <c r="K482" s="44">
        <f t="shared" si="24"/>
        <v>0</v>
      </c>
      <c r="L482" s="45">
        <f t="shared" si="25"/>
        <v>0</v>
      </c>
    </row>
    <row r="483" spans="1:12" x14ac:dyDescent="0.15">
      <c r="A483" s="1" t="s">
        <v>651</v>
      </c>
      <c r="B483" s="40"/>
      <c r="C483" s="40"/>
      <c r="D483" s="40"/>
      <c r="E483" s="40"/>
      <c r="F483" s="40"/>
      <c r="G483" s="40"/>
      <c r="H483" s="40"/>
      <c r="I483" s="40"/>
      <c r="J483" s="44">
        <f t="shared" si="23"/>
        <v>0</v>
      </c>
      <c r="K483" s="44">
        <f t="shared" si="24"/>
        <v>0</v>
      </c>
      <c r="L483" s="45">
        <f t="shared" si="25"/>
        <v>0</v>
      </c>
    </row>
    <row r="484" spans="1:12" x14ac:dyDescent="0.15">
      <c r="A484" s="1" t="s">
        <v>652</v>
      </c>
      <c r="B484" s="40"/>
      <c r="C484" s="40"/>
      <c r="D484" s="40"/>
      <c r="E484" s="40"/>
      <c r="F484" s="40"/>
      <c r="G484" s="40"/>
      <c r="H484" s="40"/>
      <c r="I484" s="40"/>
      <c r="J484" s="44">
        <f t="shared" si="23"/>
        <v>0</v>
      </c>
      <c r="K484" s="44">
        <f t="shared" si="24"/>
        <v>0</v>
      </c>
      <c r="L484" s="45">
        <f t="shared" si="25"/>
        <v>0</v>
      </c>
    </row>
    <row r="485" spans="1:12" x14ac:dyDescent="0.15">
      <c r="A485" s="1" t="s">
        <v>653</v>
      </c>
      <c r="B485" s="40"/>
      <c r="C485" s="40"/>
      <c r="D485" s="40"/>
      <c r="E485" s="40"/>
      <c r="F485" s="40"/>
      <c r="G485" s="40"/>
      <c r="H485" s="40"/>
      <c r="I485" s="40"/>
      <c r="J485" s="44">
        <f t="shared" si="23"/>
        <v>0</v>
      </c>
      <c r="K485" s="44">
        <f t="shared" si="24"/>
        <v>0</v>
      </c>
      <c r="L485" s="45">
        <f t="shared" si="25"/>
        <v>0</v>
      </c>
    </row>
    <row r="486" spans="1:12" x14ac:dyDescent="0.15">
      <c r="A486" s="1" t="s">
        <v>654</v>
      </c>
      <c r="B486" s="40"/>
      <c r="C486" s="40"/>
      <c r="D486" s="40"/>
      <c r="E486" s="40"/>
      <c r="F486" s="40"/>
      <c r="G486" s="40"/>
      <c r="H486" s="40"/>
      <c r="I486" s="40"/>
      <c r="J486" s="44">
        <f t="shared" si="23"/>
        <v>0</v>
      </c>
      <c r="K486" s="44">
        <f t="shared" si="24"/>
        <v>0</v>
      </c>
      <c r="L486" s="45">
        <f t="shared" si="25"/>
        <v>0</v>
      </c>
    </row>
    <row r="487" spans="1:12" x14ac:dyDescent="0.15">
      <c r="A487" s="1" t="s">
        <v>655</v>
      </c>
      <c r="B487" s="40"/>
      <c r="C487" s="40"/>
      <c r="D487" s="40"/>
      <c r="E487" s="40"/>
      <c r="F487" s="40"/>
      <c r="G487" s="40"/>
      <c r="H487" s="40"/>
      <c r="I487" s="40"/>
      <c r="J487" s="44">
        <f t="shared" si="23"/>
        <v>0</v>
      </c>
      <c r="K487" s="44">
        <f t="shared" si="24"/>
        <v>0</v>
      </c>
      <c r="L487" s="45">
        <f t="shared" si="25"/>
        <v>0</v>
      </c>
    </row>
    <row r="488" spans="1:12" x14ac:dyDescent="0.15">
      <c r="A488" s="1" t="s">
        <v>656</v>
      </c>
      <c r="B488" s="40"/>
      <c r="C488" s="40"/>
      <c r="D488" s="40"/>
      <c r="E488" s="40"/>
      <c r="F488" s="40"/>
      <c r="G488" s="40"/>
      <c r="H488" s="40"/>
      <c r="I488" s="40"/>
      <c r="J488" s="44">
        <f t="shared" si="23"/>
        <v>0</v>
      </c>
      <c r="K488" s="44">
        <f t="shared" si="24"/>
        <v>0</v>
      </c>
      <c r="L488" s="45">
        <f t="shared" si="25"/>
        <v>0</v>
      </c>
    </row>
    <row r="489" spans="1:12" x14ac:dyDescent="0.15">
      <c r="A489" s="1" t="s">
        <v>657</v>
      </c>
      <c r="B489" s="40"/>
      <c r="C489" s="40"/>
      <c r="D489" s="40"/>
      <c r="E489" s="40"/>
      <c r="F489" s="40"/>
      <c r="G489" s="40"/>
      <c r="H489" s="40"/>
      <c r="I489" s="40"/>
      <c r="J489" s="44">
        <f t="shared" si="23"/>
        <v>0</v>
      </c>
      <c r="K489" s="44">
        <f t="shared" si="24"/>
        <v>0</v>
      </c>
      <c r="L489" s="45">
        <f t="shared" si="25"/>
        <v>0</v>
      </c>
    </row>
    <row r="490" spans="1:12" x14ac:dyDescent="0.15">
      <c r="A490" s="1" t="s">
        <v>658</v>
      </c>
      <c r="B490" s="40"/>
      <c r="C490" s="40"/>
      <c r="D490" s="40"/>
      <c r="E490" s="40"/>
      <c r="F490" s="40"/>
      <c r="G490" s="40"/>
      <c r="H490" s="40"/>
      <c r="I490" s="40"/>
      <c r="J490" s="44">
        <f t="shared" si="23"/>
        <v>0</v>
      </c>
      <c r="K490" s="44">
        <f t="shared" si="24"/>
        <v>0</v>
      </c>
      <c r="L490" s="45">
        <f t="shared" si="25"/>
        <v>0</v>
      </c>
    </row>
    <row r="491" spans="1:12" x14ac:dyDescent="0.15">
      <c r="A491" s="1" t="s">
        <v>659</v>
      </c>
      <c r="B491" s="40"/>
      <c r="C491" s="40"/>
      <c r="D491" s="40"/>
      <c r="E491" s="40"/>
      <c r="F491" s="40"/>
      <c r="G491" s="40"/>
      <c r="H491" s="40"/>
      <c r="I491" s="40"/>
      <c r="J491" s="44">
        <f t="shared" si="23"/>
        <v>0</v>
      </c>
      <c r="K491" s="44">
        <f t="shared" si="24"/>
        <v>0</v>
      </c>
      <c r="L491" s="45">
        <f t="shared" si="25"/>
        <v>0</v>
      </c>
    </row>
    <row r="492" spans="1:12" x14ac:dyDescent="0.15">
      <c r="A492" s="1" t="s">
        <v>660</v>
      </c>
      <c r="B492" s="40"/>
      <c r="C492" s="40"/>
      <c r="D492" s="40"/>
      <c r="E492" s="40"/>
      <c r="F492" s="40"/>
      <c r="G492" s="40"/>
      <c r="H492" s="40"/>
      <c r="I492" s="40"/>
      <c r="J492" s="44">
        <f t="shared" si="23"/>
        <v>0</v>
      </c>
      <c r="K492" s="44">
        <f t="shared" si="24"/>
        <v>0</v>
      </c>
      <c r="L492" s="45">
        <f t="shared" si="25"/>
        <v>0</v>
      </c>
    </row>
    <row r="493" spans="1:12" x14ac:dyDescent="0.15">
      <c r="A493" s="1" t="s">
        <v>661</v>
      </c>
      <c r="B493" s="40"/>
      <c r="C493" s="40"/>
      <c r="D493" s="40"/>
      <c r="E493" s="40"/>
      <c r="F493" s="40"/>
      <c r="G493" s="40"/>
      <c r="H493" s="40"/>
      <c r="I493" s="40"/>
      <c r="J493" s="44">
        <f t="shared" si="23"/>
        <v>0</v>
      </c>
      <c r="K493" s="44">
        <f t="shared" si="24"/>
        <v>0</v>
      </c>
      <c r="L493" s="45">
        <f t="shared" si="25"/>
        <v>0</v>
      </c>
    </row>
    <row r="494" spans="1:12" x14ac:dyDescent="0.15">
      <c r="A494" s="1" t="s">
        <v>662</v>
      </c>
      <c r="B494" s="40"/>
      <c r="C494" s="40"/>
      <c r="D494" s="40"/>
      <c r="E494" s="40"/>
      <c r="F494" s="40"/>
      <c r="G494" s="40"/>
      <c r="H494" s="40"/>
      <c r="I494" s="40"/>
      <c r="J494" s="44">
        <f t="shared" si="23"/>
        <v>0</v>
      </c>
      <c r="K494" s="44">
        <f t="shared" si="24"/>
        <v>0</v>
      </c>
      <c r="L494" s="45">
        <f t="shared" si="25"/>
        <v>0</v>
      </c>
    </row>
    <row r="495" spans="1:12" x14ac:dyDescent="0.15">
      <c r="A495" s="1" t="s">
        <v>663</v>
      </c>
      <c r="B495" s="40"/>
      <c r="C495" s="40"/>
      <c r="D495" s="40"/>
      <c r="E495" s="40"/>
      <c r="F495" s="40"/>
      <c r="G495" s="40"/>
      <c r="H495" s="40"/>
      <c r="I495" s="40"/>
      <c r="J495" s="44">
        <f t="shared" si="23"/>
        <v>0</v>
      </c>
      <c r="K495" s="44">
        <f t="shared" si="24"/>
        <v>0</v>
      </c>
      <c r="L495" s="45">
        <f t="shared" si="25"/>
        <v>0</v>
      </c>
    </row>
    <row r="496" spans="1:12" x14ac:dyDescent="0.15">
      <c r="A496" s="1" t="s">
        <v>664</v>
      </c>
      <c r="B496" s="40"/>
      <c r="C496" s="40"/>
      <c r="D496" s="40"/>
      <c r="E496" s="40"/>
      <c r="F496" s="40"/>
      <c r="G496" s="40"/>
      <c r="H496" s="40"/>
      <c r="I496" s="40"/>
      <c r="J496" s="44">
        <f t="shared" si="23"/>
        <v>0</v>
      </c>
      <c r="K496" s="44">
        <f t="shared" si="24"/>
        <v>0</v>
      </c>
      <c r="L496" s="45">
        <f t="shared" si="25"/>
        <v>0</v>
      </c>
    </row>
    <row r="497" spans="1:12" x14ac:dyDescent="0.15">
      <c r="A497" s="1" t="s">
        <v>665</v>
      </c>
      <c r="B497" s="40"/>
      <c r="C497" s="40"/>
      <c r="D497" s="40"/>
      <c r="E497" s="40"/>
      <c r="F497" s="40"/>
      <c r="G497" s="40"/>
      <c r="H497" s="40"/>
      <c r="I497" s="40"/>
      <c r="J497" s="44">
        <f t="shared" si="23"/>
        <v>0</v>
      </c>
      <c r="K497" s="44">
        <f t="shared" si="24"/>
        <v>0</v>
      </c>
      <c r="L497" s="45">
        <f t="shared" si="25"/>
        <v>0</v>
      </c>
    </row>
    <row r="498" spans="1:12" x14ac:dyDescent="0.15">
      <c r="A498" s="1" t="s">
        <v>666</v>
      </c>
      <c r="B498" s="40"/>
      <c r="C498" s="40"/>
      <c r="D498" s="40"/>
      <c r="E498" s="40"/>
      <c r="F498" s="40"/>
      <c r="G498" s="40"/>
      <c r="H498" s="40"/>
      <c r="I498" s="40"/>
      <c r="J498" s="44">
        <f t="shared" si="23"/>
        <v>0</v>
      </c>
      <c r="K498" s="44">
        <f t="shared" si="24"/>
        <v>0</v>
      </c>
      <c r="L498" s="45">
        <f t="shared" si="25"/>
        <v>0</v>
      </c>
    </row>
    <row r="499" spans="1:12" x14ac:dyDescent="0.15">
      <c r="A499" s="1" t="s">
        <v>667</v>
      </c>
      <c r="B499" s="40"/>
      <c r="C499" s="40"/>
      <c r="D499" s="40"/>
      <c r="E499" s="40"/>
      <c r="F499" s="40"/>
      <c r="G499" s="40"/>
      <c r="H499" s="40"/>
      <c r="I499" s="40"/>
      <c r="J499" s="44">
        <f t="shared" si="23"/>
        <v>0</v>
      </c>
      <c r="K499" s="44">
        <f t="shared" si="24"/>
        <v>0</v>
      </c>
      <c r="L499" s="45">
        <f t="shared" si="25"/>
        <v>0</v>
      </c>
    </row>
    <row r="500" spans="1:12" x14ac:dyDescent="0.15">
      <c r="A500" s="1" t="s">
        <v>668</v>
      </c>
      <c r="B500" s="40"/>
      <c r="C500" s="40"/>
      <c r="D500" s="40"/>
      <c r="E500" s="40"/>
      <c r="F500" s="40"/>
      <c r="G500" s="40"/>
      <c r="H500" s="40"/>
      <c r="I500" s="40"/>
      <c r="J500" s="44">
        <f t="shared" si="23"/>
        <v>0</v>
      </c>
      <c r="K500" s="44">
        <f t="shared" si="24"/>
        <v>0</v>
      </c>
      <c r="L500" s="45">
        <f t="shared" si="25"/>
        <v>0</v>
      </c>
    </row>
    <row r="501" spans="1:12" x14ac:dyDescent="0.15">
      <c r="A501" s="1" t="s">
        <v>669</v>
      </c>
      <c r="B501" s="40"/>
      <c r="C501" s="40"/>
      <c r="D501" s="40"/>
      <c r="E501" s="40"/>
      <c r="F501" s="40"/>
      <c r="G501" s="40"/>
      <c r="H501" s="40"/>
      <c r="I501" s="40"/>
      <c r="J501" s="44">
        <f t="shared" si="23"/>
        <v>0</v>
      </c>
      <c r="K501" s="44">
        <f t="shared" si="24"/>
        <v>0</v>
      </c>
      <c r="L501" s="45">
        <f t="shared" si="25"/>
        <v>0</v>
      </c>
    </row>
    <row r="502" spans="1:12" x14ac:dyDescent="0.15">
      <c r="A502" s="1" t="s">
        <v>670</v>
      </c>
      <c r="B502" s="40"/>
      <c r="C502" s="40"/>
      <c r="D502" s="40"/>
      <c r="E502" s="40"/>
      <c r="F502" s="40"/>
      <c r="G502" s="40"/>
      <c r="H502" s="40"/>
      <c r="I502" s="40"/>
      <c r="J502" s="44">
        <f t="shared" si="23"/>
        <v>0</v>
      </c>
      <c r="K502" s="44">
        <f t="shared" si="24"/>
        <v>0</v>
      </c>
      <c r="L502" s="45">
        <f t="shared" si="25"/>
        <v>0</v>
      </c>
    </row>
    <row r="503" spans="1:12" x14ac:dyDescent="0.15">
      <c r="A503" s="1" t="s">
        <v>671</v>
      </c>
      <c r="B503" s="40"/>
      <c r="C503" s="40"/>
      <c r="D503" s="40"/>
      <c r="E503" s="40"/>
      <c r="F503" s="40"/>
      <c r="G503" s="40"/>
      <c r="H503" s="40"/>
      <c r="I503" s="40"/>
      <c r="J503" s="44">
        <f t="shared" ref="J503:J504" si="26">IF(SUM(B503:E503)&gt;100000,(100000-SUM(B503:E503)),0)</f>
        <v>0</v>
      </c>
      <c r="K503" s="44">
        <f t="shared" ref="K503:K504" si="27">IF(I503&gt;100000,(100000-I503),0)</f>
        <v>0</v>
      </c>
      <c r="L503" s="45">
        <f t="shared" ref="L503:L504" si="28">SUM(B503:K503)</f>
        <v>0</v>
      </c>
    </row>
    <row r="504" spans="1:12" x14ac:dyDescent="0.15">
      <c r="A504" s="1" t="s">
        <v>672</v>
      </c>
      <c r="B504" s="40"/>
      <c r="C504" s="40"/>
      <c r="D504" s="40"/>
      <c r="E504" s="40"/>
      <c r="F504" s="40"/>
      <c r="G504" s="40"/>
      <c r="H504" s="40"/>
      <c r="I504" s="40"/>
      <c r="J504" s="44">
        <f t="shared" si="26"/>
        <v>0</v>
      </c>
      <c r="K504" s="44">
        <f t="shared" si="27"/>
        <v>0</v>
      </c>
      <c r="L504" s="45">
        <f t="shared" si="28"/>
        <v>0</v>
      </c>
    </row>
    <row r="505" spans="1:12" s="4" customFormat="1" x14ac:dyDescent="0.15"/>
    <row r="506" spans="1:12" s="4" customFormat="1" ht="14" thickBot="1" x14ac:dyDescent="0.2">
      <c r="A506" s="43" t="s">
        <v>189</v>
      </c>
      <c r="B506" s="46">
        <f>SUM(B5:B504)</f>
        <v>0</v>
      </c>
      <c r="C506" s="46">
        <f t="shared" ref="C506:L506" si="29">SUM(C5:C504)</f>
        <v>0</v>
      </c>
      <c r="D506" s="46">
        <f t="shared" si="29"/>
        <v>0</v>
      </c>
      <c r="E506" s="46">
        <f t="shared" si="29"/>
        <v>0</v>
      </c>
      <c r="F506" s="46">
        <f t="shared" si="29"/>
        <v>0</v>
      </c>
      <c r="G506" s="46">
        <f t="shared" si="29"/>
        <v>0</v>
      </c>
      <c r="H506" s="46">
        <f t="shared" si="29"/>
        <v>0</v>
      </c>
      <c r="I506" s="46">
        <f t="shared" si="29"/>
        <v>0</v>
      </c>
      <c r="J506" s="46">
        <f t="shared" si="29"/>
        <v>0</v>
      </c>
      <c r="K506" s="46">
        <f t="shared" si="29"/>
        <v>0</v>
      </c>
      <c r="L506" s="46">
        <f t="shared" si="29"/>
        <v>0</v>
      </c>
    </row>
    <row r="507" spans="1:12" s="4" customFormat="1" x14ac:dyDescent="0.15"/>
    <row r="508" spans="1:12" s="4" customFormat="1" x14ac:dyDescent="0.15">
      <c r="A508" s="4" t="s">
        <v>5</v>
      </c>
      <c r="D508" s="45">
        <f>L506</f>
        <v>0</v>
      </c>
    </row>
    <row r="509" spans="1:12" s="4" customFormat="1" x14ac:dyDescent="0.15">
      <c r="A509" s="4" t="s">
        <v>194</v>
      </c>
      <c r="D509" s="45">
        <f>D508/12</f>
        <v>0</v>
      </c>
    </row>
    <row r="510" spans="1:12" s="4" customFormat="1" x14ac:dyDescent="0.15">
      <c r="A510" s="4" t="s">
        <v>34</v>
      </c>
      <c r="D510" s="4">
        <v>2.5</v>
      </c>
    </row>
    <row r="511" spans="1:12" s="4" customFormat="1" ht="14" thickBot="1" x14ac:dyDescent="0.2">
      <c r="A511" s="29" t="s">
        <v>35</v>
      </c>
      <c r="B511" s="29"/>
      <c r="C511" s="29"/>
      <c r="D511" s="28">
        <f>D510*D509</f>
        <v>0</v>
      </c>
    </row>
    <row r="512" spans="1:12" ht="14" thickTop="1" x14ac:dyDescent="0.15"/>
  </sheetData>
  <sheetProtection formatColumns="0" insertRows="0"/>
  <mergeCells count="3">
    <mergeCell ref="J1:K1"/>
    <mergeCell ref="J3:K3"/>
    <mergeCell ref="B3:I3"/>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114"/>
  <sheetViews>
    <sheetView showGridLines="0" workbookViewId="0"/>
  </sheetViews>
  <sheetFormatPr baseColWidth="10" defaultColWidth="9.1640625" defaultRowHeight="13" x14ac:dyDescent="0.15"/>
  <cols>
    <col min="1" max="2" width="9.1640625" style="4"/>
    <col min="3" max="3" width="11.6640625" style="4" customWidth="1"/>
    <col min="4" max="4" width="10.33203125" style="4" bestFit="1" customWidth="1"/>
    <col min="5" max="5" width="72" style="4" customWidth="1"/>
    <col min="6" max="14" width="11.6640625" style="4" customWidth="1"/>
    <col min="15" max="16384" width="9.1640625" style="4"/>
  </cols>
  <sheetData>
    <row r="1" spans="1:17" x14ac:dyDescent="0.15">
      <c r="A1" s="3" t="s">
        <v>0</v>
      </c>
    </row>
    <row r="2" spans="1:17" x14ac:dyDescent="0.15">
      <c r="A2" s="3" t="s">
        <v>36</v>
      </c>
    </row>
    <row r="4" spans="1:17" x14ac:dyDescent="0.15">
      <c r="A4" s="4" t="str">
        <f>'1a. PPP Max Loan Amount (Mthly)'!A4</f>
        <v>Loan Origination Date:</v>
      </c>
      <c r="D4" s="47">
        <f>'1a. PPP Max Loan Amount (Mthly)'!E4</f>
        <v>0</v>
      </c>
    </row>
    <row r="5" spans="1:17" x14ac:dyDescent="0.15">
      <c r="A5" s="4" t="s">
        <v>38</v>
      </c>
      <c r="D5" s="47">
        <f>D4+(8*7)</f>
        <v>56</v>
      </c>
    </row>
    <row r="6" spans="1:17" ht="14" thickBot="1" x14ac:dyDescent="0.2"/>
    <row r="7" spans="1:17" ht="14" thickBot="1" x14ac:dyDescent="0.2">
      <c r="A7" s="4" t="s">
        <v>39</v>
      </c>
      <c r="D7" s="48">
        <f>IF('1a. PPP Max Loan Amount (Mthly)'!Y40&gt;0,'1a. PPP Max Loan Amount (Mthly)'!Y40,IF('1b. PPP Max Loan Amount (Qtr)'!Q37&gt;0,'1b. PPP Max Loan Amount (Qtr)'!Q37,'1a. PPP Max Loan Amount (Mthly)'!Y42))</f>
        <v>0</v>
      </c>
    </row>
    <row r="8" spans="1:17" x14ac:dyDescent="0.15">
      <c r="E8" s="44"/>
    </row>
    <row r="9" spans="1:17" ht="17" thickBot="1" x14ac:dyDescent="0.25">
      <c r="A9" s="49" t="s">
        <v>61</v>
      </c>
      <c r="B9" s="50"/>
      <c r="C9" s="50"/>
      <c r="D9" s="50"/>
      <c r="E9" s="50"/>
      <c r="F9" s="50"/>
      <c r="G9" s="50"/>
      <c r="H9" s="50"/>
      <c r="I9" s="50"/>
      <c r="J9" s="50"/>
      <c r="K9" s="50"/>
      <c r="L9" s="50"/>
      <c r="M9" s="50"/>
      <c r="N9" s="50"/>
    </row>
    <row r="10" spans="1:17" x14ac:dyDescent="0.15">
      <c r="A10" s="51" t="s">
        <v>45</v>
      </c>
      <c r="B10" s="51"/>
      <c r="C10" s="51"/>
      <c r="D10" s="51"/>
      <c r="E10" s="51"/>
      <c r="F10" s="51"/>
      <c r="G10" s="51"/>
      <c r="H10" s="51"/>
      <c r="I10" s="51"/>
      <c r="J10" s="51"/>
      <c r="K10" s="51"/>
      <c r="L10" s="51"/>
      <c r="M10" s="51"/>
    </row>
    <row r="11" spans="1:17" x14ac:dyDescent="0.15">
      <c r="A11" s="51"/>
      <c r="B11" s="52" t="s">
        <v>46</v>
      </c>
      <c r="C11" s="51" t="s">
        <v>47</v>
      </c>
      <c r="D11" s="51"/>
      <c r="E11" s="51"/>
      <c r="F11" s="51"/>
      <c r="G11" s="51"/>
      <c r="H11" s="51"/>
      <c r="I11" s="51"/>
      <c r="J11" s="51"/>
      <c r="K11" s="51"/>
      <c r="L11" s="51"/>
      <c r="M11" s="51"/>
    </row>
    <row r="12" spans="1:17" x14ac:dyDescent="0.15">
      <c r="A12" s="51"/>
      <c r="B12" s="52" t="s">
        <v>48</v>
      </c>
      <c r="C12" s="51" t="s">
        <v>49</v>
      </c>
      <c r="D12" s="51"/>
      <c r="E12" s="51"/>
      <c r="F12" s="51"/>
      <c r="G12" s="51"/>
      <c r="H12" s="51"/>
      <c r="I12" s="51"/>
      <c r="J12" s="51"/>
      <c r="K12" s="51"/>
      <c r="L12" s="51"/>
      <c r="M12" s="51"/>
    </row>
    <row r="13" spans="1:17" x14ac:dyDescent="0.15">
      <c r="A13" s="51"/>
      <c r="B13" s="52" t="s">
        <v>50</v>
      </c>
      <c r="C13" s="51" t="s">
        <v>51</v>
      </c>
      <c r="D13" s="51"/>
      <c r="E13" s="51"/>
      <c r="F13" s="51"/>
      <c r="G13" s="51"/>
      <c r="H13" s="51"/>
      <c r="I13" s="51"/>
      <c r="J13" s="51"/>
      <c r="K13" s="51"/>
      <c r="L13" s="51"/>
      <c r="M13" s="51"/>
    </row>
    <row r="14" spans="1:17" x14ac:dyDescent="0.15">
      <c r="A14" s="51"/>
      <c r="B14" s="52" t="s">
        <v>52</v>
      </c>
      <c r="C14" s="53" t="s">
        <v>53</v>
      </c>
      <c r="D14" s="53"/>
      <c r="E14" s="53"/>
      <c r="F14" s="53"/>
      <c r="G14" s="53"/>
      <c r="H14" s="53"/>
      <c r="I14" s="53"/>
      <c r="J14" s="53"/>
      <c r="K14" s="53"/>
      <c r="L14" s="53"/>
      <c r="M14" s="53"/>
    </row>
    <row r="15" spans="1:17" x14ac:dyDescent="0.15">
      <c r="A15" s="51"/>
      <c r="B15" s="52" t="s">
        <v>54</v>
      </c>
      <c r="C15" s="51" t="s">
        <v>55</v>
      </c>
      <c r="D15" s="51"/>
      <c r="E15" s="51"/>
      <c r="F15" s="51"/>
      <c r="G15" s="51"/>
      <c r="H15" s="51"/>
      <c r="I15" s="51"/>
      <c r="J15" s="53"/>
      <c r="K15" s="53"/>
      <c r="L15" s="53"/>
      <c r="M15" s="53"/>
      <c r="N15" s="53"/>
      <c r="O15" s="53"/>
      <c r="P15" s="53"/>
      <c r="Q15" s="53"/>
    </row>
    <row r="16" spans="1:17" x14ac:dyDescent="0.15">
      <c r="A16" s="51"/>
      <c r="B16" s="52" t="s">
        <v>56</v>
      </c>
      <c r="C16" s="51" t="s">
        <v>57</v>
      </c>
      <c r="D16" s="51"/>
      <c r="E16" s="51"/>
      <c r="F16" s="51"/>
      <c r="G16" s="51"/>
      <c r="H16" s="51"/>
      <c r="I16" s="51"/>
      <c r="J16" s="51"/>
      <c r="K16" s="51"/>
      <c r="L16" s="51"/>
      <c r="M16" s="51"/>
    </row>
    <row r="17" spans="1:20" x14ac:dyDescent="0.15">
      <c r="A17" s="51"/>
      <c r="B17" s="52" t="s">
        <v>58</v>
      </c>
      <c r="C17" s="51" t="s">
        <v>59</v>
      </c>
      <c r="D17" s="51"/>
      <c r="E17" s="51"/>
      <c r="F17" s="51"/>
      <c r="G17" s="51"/>
      <c r="H17" s="51"/>
      <c r="I17" s="51"/>
      <c r="J17" s="51"/>
      <c r="K17" s="51"/>
      <c r="L17" s="51"/>
      <c r="M17" s="51"/>
    </row>
    <row r="18" spans="1:20" x14ac:dyDescent="0.15">
      <c r="A18" s="51"/>
      <c r="B18" s="52"/>
      <c r="C18" s="51"/>
      <c r="D18" s="51"/>
      <c r="E18" s="51"/>
      <c r="F18" s="51"/>
      <c r="G18" s="51"/>
      <c r="H18" s="51"/>
      <c r="I18" s="51"/>
      <c r="J18" s="51"/>
      <c r="K18" s="51"/>
      <c r="L18" s="51"/>
      <c r="M18" s="51"/>
    </row>
    <row r="19" spans="1:20" x14ac:dyDescent="0.15">
      <c r="A19" s="54" t="s">
        <v>114</v>
      </c>
      <c r="B19" s="54"/>
      <c r="C19" s="54"/>
      <c r="D19" s="54"/>
      <c r="E19" s="54"/>
      <c r="F19" s="54"/>
      <c r="G19" s="54"/>
      <c r="H19" s="54"/>
      <c r="I19" s="54"/>
      <c r="J19" s="54"/>
      <c r="K19" s="54"/>
      <c r="L19" s="54"/>
      <c r="M19" s="54"/>
    </row>
    <row r="20" spans="1:20" x14ac:dyDescent="0.15">
      <c r="A20" s="54"/>
      <c r="B20" s="54"/>
      <c r="C20" s="54"/>
      <c r="D20" s="54"/>
      <c r="E20" s="54"/>
      <c r="F20" s="54"/>
      <c r="G20" s="54"/>
      <c r="H20" s="54"/>
      <c r="I20" s="54"/>
      <c r="J20" s="54"/>
      <c r="K20" s="54"/>
      <c r="L20" s="54"/>
      <c r="M20" s="54"/>
    </row>
    <row r="21" spans="1:20" x14ac:dyDescent="0.15">
      <c r="A21" s="51" t="s">
        <v>60</v>
      </c>
      <c r="B21" s="51"/>
      <c r="C21" s="51"/>
      <c r="D21" s="51"/>
      <c r="E21" s="51"/>
      <c r="F21" s="51"/>
      <c r="G21" s="51"/>
      <c r="H21" s="51"/>
      <c r="I21" s="51"/>
      <c r="J21" s="51"/>
      <c r="K21" s="51"/>
      <c r="L21" s="51"/>
      <c r="M21" s="51"/>
    </row>
    <row r="22" spans="1:20" ht="12.75" customHeight="1" x14ac:dyDescent="0.15">
      <c r="A22" s="51"/>
      <c r="B22" s="145" t="s">
        <v>110</v>
      </c>
      <c r="C22" s="144"/>
      <c r="D22" s="144"/>
      <c r="E22" s="144"/>
      <c r="F22" s="144"/>
      <c r="G22" s="144"/>
      <c r="H22" s="144"/>
      <c r="I22" s="144"/>
      <c r="J22" s="121"/>
      <c r="K22" s="121"/>
      <c r="L22" s="55"/>
    </row>
    <row r="23" spans="1:20" x14ac:dyDescent="0.15">
      <c r="A23" s="51"/>
      <c r="B23" s="144"/>
      <c r="C23" s="144"/>
      <c r="D23" s="144"/>
      <c r="E23" s="144"/>
      <c r="F23" s="144"/>
      <c r="G23" s="144"/>
      <c r="H23" s="144"/>
      <c r="I23" s="144"/>
      <c r="J23" s="121"/>
      <c r="K23" s="121"/>
      <c r="L23" s="55"/>
    </row>
    <row r="24" spans="1:20" x14ac:dyDescent="0.15">
      <c r="A24" s="51"/>
      <c r="B24" s="56" t="s">
        <v>111</v>
      </c>
      <c r="C24" s="51"/>
      <c r="D24" s="51"/>
      <c r="E24" s="51"/>
      <c r="F24" s="51"/>
      <c r="G24" s="51"/>
      <c r="H24" s="51"/>
      <c r="I24" s="51"/>
      <c r="J24" s="51"/>
      <c r="K24" s="51"/>
      <c r="L24" s="51"/>
    </row>
    <row r="25" spans="1:20" ht="12.75" customHeight="1" x14ac:dyDescent="0.15">
      <c r="A25" s="51"/>
      <c r="B25" s="145" t="s">
        <v>112</v>
      </c>
      <c r="C25" s="144"/>
      <c r="D25" s="144"/>
      <c r="E25" s="144"/>
      <c r="F25" s="144"/>
      <c r="G25" s="144"/>
      <c r="H25" s="144"/>
      <c r="I25" s="144"/>
      <c r="J25" s="121"/>
      <c r="K25" s="121"/>
      <c r="L25" s="121"/>
    </row>
    <row r="26" spans="1:20" x14ac:dyDescent="0.15">
      <c r="A26" s="51"/>
      <c r="B26" s="144"/>
      <c r="C26" s="144"/>
      <c r="D26" s="144"/>
      <c r="E26" s="144"/>
      <c r="F26" s="144"/>
      <c r="G26" s="144"/>
      <c r="H26" s="144"/>
      <c r="I26" s="144"/>
      <c r="J26" s="121"/>
      <c r="K26" s="121"/>
      <c r="L26" s="121"/>
    </row>
    <row r="27" spans="1:20" ht="12.75" customHeight="1" x14ac:dyDescent="0.15">
      <c r="A27" s="146" t="s">
        <v>62</v>
      </c>
      <c r="B27" s="146"/>
      <c r="C27" s="146"/>
      <c r="D27" s="146"/>
      <c r="E27" s="146"/>
      <c r="F27" s="146"/>
      <c r="G27" s="146"/>
      <c r="H27" s="146"/>
      <c r="I27" s="146"/>
      <c r="J27" s="146"/>
      <c r="K27" s="57"/>
      <c r="L27" s="122"/>
      <c r="M27" s="121"/>
    </row>
    <row r="28" spans="1:20" x14ac:dyDescent="0.15">
      <c r="A28" s="146"/>
      <c r="B28" s="146"/>
      <c r="C28" s="146"/>
      <c r="D28" s="146"/>
      <c r="E28" s="146"/>
      <c r="F28" s="146"/>
      <c r="G28" s="146"/>
      <c r="H28" s="146"/>
      <c r="I28" s="146"/>
      <c r="J28" s="146"/>
      <c r="K28" s="122"/>
      <c r="L28" s="122"/>
      <c r="M28" s="121"/>
    </row>
    <row r="29" spans="1:20" ht="12.75" customHeight="1" x14ac:dyDescent="0.15">
      <c r="A29" s="122"/>
      <c r="B29" s="122"/>
      <c r="C29" s="122"/>
      <c r="D29" s="122"/>
      <c r="E29" s="122"/>
      <c r="F29" s="122"/>
      <c r="G29" s="122"/>
      <c r="H29" s="122"/>
      <c r="I29" s="122"/>
      <c r="J29" s="122"/>
      <c r="K29" s="122"/>
      <c r="L29" s="122"/>
      <c r="P29" s="9"/>
    </row>
    <row r="30" spans="1:20" x14ac:dyDescent="0.15">
      <c r="A30" s="14" t="s">
        <v>65</v>
      </c>
      <c r="B30" s="15"/>
      <c r="C30" s="15"/>
      <c r="D30" s="15"/>
      <c r="E30" s="15"/>
      <c r="F30" s="123">
        <f>D4+7</f>
        <v>7</v>
      </c>
      <c r="G30" s="123">
        <f t="shared" ref="G30:M30" si="0">F30+7</f>
        <v>14</v>
      </c>
      <c r="H30" s="123">
        <f t="shared" si="0"/>
        <v>21</v>
      </c>
      <c r="I30" s="123">
        <f t="shared" si="0"/>
        <v>28</v>
      </c>
      <c r="J30" s="123">
        <f>I30+7</f>
        <v>35</v>
      </c>
      <c r="K30" s="123">
        <f t="shared" si="0"/>
        <v>42</v>
      </c>
      <c r="L30" s="123">
        <f t="shared" si="0"/>
        <v>49</v>
      </c>
      <c r="M30" s="58">
        <f t="shared" si="0"/>
        <v>56</v>
      </c>
      <c r="N30" s="58" t="s">
        <v>44</v>
      </c>
      <c r="P30" s="9"/>
      <c r="Q30" s="9"/>
      <c r="R30" s="9"/>
      <c r="S30" s="9"/>
      <c r="T30" s="9"/>
    </row>
    <row r="31" spans="1:20" x14ac:dyDescent="0.15">
      <c r="A31" s="10" t="s">
        <v>6</v>
      </c>
      <c r="B31" s="11" t="s">
        <v>19</v>
      </c>
      <c r="C31" s="11"/>
      <c r="D31" s="11"/>
      <c r="E31" s="64"/>
      <c r="F31" s="124"/>
      <c r="G31" s="124"/>
      <c r="H31" s="124"/>
      <c r="I31" s="124"/>
      <c r="J31" s="124"/>
      <c r="K31" s="124"/>
      <c r="L31" s="124"/>
      <c r="M31" s="124"/>
      <c r="N31" s="59">
        <f t="shared" ref="N31:N38" si="1">SUM(F31:M31)</f>
        <v>0</v>
      </c>
      <c r="P31" s="9"/>
      <c r="Q31" s="9"/>
      <c r="R31" s="9"/>
      <c r="S31" s="9"/>
      <c r="T31" s="9"/>
    </row>
    <row r="32" spans="1:20" x14ac:dyDescent="0.15">
      <c r="A32" s="10" t="s">
        <v>7</v>
      </c>
      <c r="B32" s="11" t="s">
        <v>20</v>
      </c>
      <c r="C32" s="11"/>
      <c r="D32" s="11"/>
      <c r="E32" s="64"/>
      <c r="F32" s="124"/>
      <c r="G32" s="124"/>
      <c r="H32" s="124"/>
      <c r="I32" s="124"/>
      <c r="J32" s="124"/>
      <c r="K32" s="124"/>
      <c r="L32" s="124"/>
      <c r="M32" s="124"/>
      <c r="N32" s="59">
        <f t="shared" si="1"/>
        <v>0</v>
      </c>
      <c r="P32" s="9"/>
      <c r="Q32" s="9"/>
      <c r="R32" s="9"/>
      <c r="S32" s="9"/>
      <c r="T32" s="9"/>
    </row>
    <row r="33" spans="1:20" x14ac:dyDescent="0.15">
      <c r="A33" s="10" t="s">
        <v>8</v>
      </c>
      <c r="B33" s="11" t="s">
        <v>21</v>
      </c>
      <c r="C33" s="11"/>
      <c r="D33" s="11"/>
      <c r="E33" s="64"/>
      <c r="F33" s="124"/>
      <c r="G33" s="124"/>
      <c r="H33" s="124"/>
      <c r="I33" s="124"/>
      <c r="J33" s="124"/>
      <c r="K33" s="124"/>
      <c r="L33" s="124"/>
      <c r="M33" s="124"/>
      <c r="N33" s="59">
        <f t="shared" si="1"/>
        <v>0</v>
      </c>
      <c r="P33" s="9"/>
      <c r="Q33" s="9"/>
      <c r="R33" s="9"/>
      <c r="S33" s="9"/>
      <c r="T33" s="9"/>
    </row>
    <row r="34" spans="1:20" x14ac:dyDescent="0.15">
      <c r="A34" s="10" t="s">
        <v>9</v>
      </c>
      <c r="B34" s="11" t="s">
        <v>22</v>
      </c>
      <c r="C34" s="11"/>
      <c r="D34" s="11"/>
      <c r="E34" s="64"/>
      <c r="F34" s="124"/>
      <c r="G34" s="124"/>
      <c r="H34" s="124"/>
      <c r="I34" s="124"/>
      <c r="J34" s="124"/>
      <c r="K34" s="124"/>
      <c r="L34" s="124"/>
      <c r="M34" s="124"/>
      <c r="N34" s="59">
        <f>SUM(F34:M34)</f>
        <v>0</v>
      </c>
      <c r="P34" s="9"/>
      <c r="Q34" s="9"/>
      <c r="R34" s="9"/>
      <c r="S34" s="9"/>
      <c r="T34" s="9"/>
    </row>
    <row r="35" spans="1:20" x14ac:dyDescent="0.15">
      <c r="A35" s="10" t="s">
        <v>10</v>
      </c>
      <c r="B35" s="11" t="s">
        <v>23</v>
      </c>
      <c r="C35" s="11"/>
      <c r="D35" s="11"/>
      <c r="E35" s="64"/>
      <c r="F35" s="124"/>
      <c r="G35" s="124"/>
      <c r="H35" s="124"/>
      <c r="I35" s="124"/>
      <c r="J35" s="124"/>
      <c r="K35" s="124"/>
      <c r="L35" s="124"/>
      <c r="M35" s="124"/>
      <c r="N35" s="59">
        <f t="shared" si="1"/>
        <v>0</v>
      </c>
      <c r="P35" s="9"/>
    </row>
    <row r="36" spans="1:20" x14ac:dyDescent="0.15">
      <c r="A36" s="10" t="s">
        <v>11</v>
      </c>
      <c r="B36" s="11" t="s">
        <v>24</v>
      </c>
      <c r="C36" s="11"/>
      <c r="D36" s="11"/>
      <c r="E36" s="64"/>
      <c r="F36" s="124"/>
      <c r="G36" s="124"/>
      <c r="H36" s="124"/>
      <c r="I36" s="124"/>
      <c r="J36" s="124"/>
      <c r="K36" s="124"/>
      <c r="L36" s="124"/>
      <c r="M36" s="124"/>
      <c r="N36" s="59">
        <f t="shared" si="1"/>
        <v>0</v>
      </c>
      <c r="P36" s="9"/>
    </row>
    <row r="37" spans="1:20" x14ac:dyDescent="0.15">
      <c r="A37" s="10" t="s">
        <v>12</v>
      </c>
      <c r="B37" s="11" t="s">
        <v>25</v>
      </c>
      <c r="C37" s="11"/>
      <c r="D37" s="11"/>
      <c r="E37" s="64"/>
      <c r="F37" s="124"/>
      <c r="G37" s="124"/>
      <c r="H37" s="124"/>
      <c r="I37" s="124"/>
      <c r="J37" s="124"/>
      <c r="K37" s="124"/>
      <c r="L37" s="124"/>
      <c r="M37" s="124"/>
      <c r="N37" s="59">
        <f t="shared" si="1"/>
        <v>0</v>
      </c>
    </row>
    <row r="38" spans="1:20" ht="25.5" customHeight="1" x14ac:dyDescent="0.15">
      <c r="A38" s="65" t="s">
        <v>675</v>
      </c>
      <c r="B38" s="147" t="s">
        <v>673</v>
      </c>
      <c r="C38" s="147"/>
      <c r="D38" s="147"/>
      <c r="E38" s="148"/>
      <c r="F38" s="125"/>
      <c r="G38" s="125"/>
      <c r="H38" s="125"/>
      <c r="I38" s="125"/>
      <c r="J38" s="125"/>
      <c r="K38" s="125"/>
      <c r="L38" s="125"/>
      <c r="M38" s="125"/>
      <c r="N38" s="60">
        <f t="shared" si="1"/>
        <v>0</v>
      </c>
    </row>
    <row r="39" spans="1:20" x14ac:dyDescent="0.15">
      <c r="A39" s="66" t="s">
        <v>64</v>
      </c>
      <c r="B39" s="67"/>
      <c r="C39" s="67"/>
      <c r="D39" s="67"/>
      <c r="E39" s="68"/>
      <c r="F39" s="102"/>
      <c r="G39" s="102"/>
      <c r="H39" s="102"/>
      <c r="I39" s="102"/>
      <c r="J39" s="102"/>
      <c r="K39" s="102"/>
      <c r="L39" s="102"/>
      <c r="M39" s="102"/>
      <c r="N39" s="61"/>
    </row>
    <row r="40" spans="1:20" x14ac:dyDescent="0.15">
      <c r="A40" s="69" t="s">
        <v>199</v>
      </c>
      <c r="B40" s="70" t="s">
        <v>27</v>
      </c>
      <c r="C40" s="71"/>
      <c r="D40" s="71"/>
      <c r="E40" s="72"/>
      <c r="F40" s="126"/>
      <c r="G40" s="126"/>
      <c r="H40" s="126"/>
      <c r="I40" s="126"/>
      <c r="J40" s="126"/>
      <c r="K40" s="126"/>
      <c r="L40" s="126"/>
      <c r="M40" s="126"/>
      <c r="N40" s="59">
        <f t="shared" ref="N40:N48" si="2">SUM(F40:M40)</f>
        <v>0</v>
      </c>
    </row>
    <row r="41" spans="1:20" x14ac:dyDescent="0.15">
      <c r="A41" s="69" t="s">
        <v>16</v>
      </c>
      <c r="B41" s="70" t="s">
        <v>87</v>
      </c>
      <c r="C41" s="71"/>
      <c r="D41" s="71"/>
      <c r="E41" s="72"/>
      <c r="F41" s="126"/>
      <c r="G41" s="126"/>
      <c r="H41" s="126"/>
      <c r="I41" s="126"/>
      <c r="J41" s="126"/>
      <c r="K41" s="126"/>
      <c r="L41" s="126"/>
      <c r="M41" s="126"/>
      <c r="N41" s="59">
        <f t="shared" si="2"/>
        <v>0</v>
      </c>
    </row>
    <row r="42" spans="1:20" x14ac:dyDescent="0.15">
      <c r="A42" s="69" t="s">
        <v>17</v>
      </c>
      <c r="B42" s="70" t="s">
        <v>28</v>
      </c>
      <c r="C42" s="71"/>
      <c r="D42" s="71"/>
      <c r="E42" s="72"/>
      <c r="F42" s="126"/>
      <c r="G42" s="126"/>
      <c r="H42" s="126"/>
      <c r="I42" s="126"/>
      <c r="J42" s="126"/>
      <c r="K42" s="126"/>
      <c r="L42" s="126"/>
      <c r="M42" s="126"/>
      <c r="N42" s="59">
        <f t="shared" si="2"/>
        <v>0</v>
      </c>
    </row>
    <row r="43" spans="1:20" x14ac:dyDescent="0.15">
      <c r="A43" s="69" t="s">
        <v>18</v>
      </c>
      <c r="B43" s="70" t="s">
        <v>29</v>
      </c>
      <c r="C43" s="71"/>
      <c r="D43" s="71"/>
      <c r="E43" s="72"/>
      <c r="F43" s="126"/>
      <c r="G43" s="126"/>
      <c r="H43" s="126"/>
      <c r="I43" s="126"/>
      <c r="J43" s="126"/>
      <c r="K43" s="126"/>
      <c r="L43" s="126"/>
      <c r="M43" s="126"/>
      <c r="N43" s="59">
        <f t="shared" si="2"/>
        <v>0</v>
      </c>
    </row>
    <row r="44" spans="1:20" ht="13.5" customHeight="1" x14ac:dyDescent="0.15">
      <c r="A44" s="14" t="s">
        <v>41</v>
      </c>
      <c r="B44" s="73"/>
      <c r="C44" s="73"/>
      <c r="D44" s="73"/>
      <c r="E44" s="74"/>
      <c r="F44" s="98">
        <f t="shared" ref="F44:M44" si="3">SUM(F31:F38)-SUM(F40:F43)</f>
        <v>0</v>
      </c>
      <c r="G44" s="98">
        <f t="shared" si="3"/>
        <v>0</v>
      </c>
      <c r="H44" s="98">
        <f t="shared" si="3"/>
        <v>0</v>
      </c>
      <c r="I44" s="98">
        <f t="shared" si="3"/>
        <v>0</v>
      </c>
      <c r="J44" s="98">
        <f t="shared" si="3"/>
        <v>0</v>
      </c>
      <c r="K44" s="98">
        <f t="shared" si="3"/>
        <v>0</v>
      </c>
      <c r="L44" s="98">
        <f t="shared" si="3"/>
        <v>0</v>
      </c>
      <c r="M44" s="98">
        <f t="shared" si="3"/>
        <v>0</v>
      </c>
      <c r="N44" s="59">
        <f t="shared" si="2"/>
        <v>0</v>
      </c>
      <c r="R44" s="4" t="s">
        <v>63</v>
      </c>
    </row>
    <row r="45" spans="1:20" ht="12.75" customHeight="1" x14ac:dyDescent="0.15">
      <c r="A45" s="10" t="s">
        <v>42</v>
      </c>
      <c r="B45" s="11"/>
      <c r="C45" s="11"/>
      <c r="D45" s="11"/>
      <c r="E45" s="64"/>
      <c r="F45" s="124"/>
      <c r="G45" s="124"/>
      <c r="H45" s="124"/>
      <c r="I45" s="124"/>
      <c r="J45" s="124"/>
      <c r="K45" s="124"/>
      <c r="L45" s="124"/>
      <c r="M45" s="124"/>
      <c r="N45" s="59">
        <f t="shared" si="2"/>
        <v>0</v>
      </c>
    </row>
    <row r="46" spans="1:20" x14ac:dyDescent="0.15">
      <c r="A46" s="10" t="s">
        <v>43</v>
      </c>
      <c r="B46" s="11"/>
      <c r="C46" s="11"/>
      <c r="D46" s="11"/>
      <c r="E46" s="64"/>
      <c r="F46" s="124"/>
      <c r="G46" s="124"/>
      <c r="H46" s="124"/>
      <c r="I46" s="124"/>
      <c r="J46" s="124"/>
      <c r="K46" s="124"/>
      <c r="L46" s="124"/>
      <c r="M46" s="124"/>
      <c r="N46" s="59">
        <f t="shared" si="2"/>
        <v>0</v>
      </c>
    </row>
    <row r="47" spans="1:20" x14ac:dyDescent="0.15">
      <c r="A47" s="10" t="s">
        <v>113</v>
      </c>
      <c r="B47" s="11"/>
      <c r="C47" s="11"/>
      <c r="D47" s="11"/>
      <c r="E47" s="64"/>
      <c r="F47" s="124"/>
      <c r="G47" s="124"/>
      <c r="H47" s="124"/>
      <c r="I47" s="124"/>
      <c r="J47" s="124"/>
      <c r="K47" s="124"/>
      <c r="L47" s="124"/>
      <c r="M47" s="124"/>
      <c r="N47" s="59">
        <f t="shared" si="2"/>
        <v>0</v>
      </c>
    </row>
    <row r="48" spans="1:20" ht="14" thickBot="1" x14ac:dyDescent="0.2">
      <c r="A48" s="75" t="s">
        <v>198</v>
      </c>
      <c r="B48" s="76"/>
      <c r="C48" s="76"/>
      <c r="D48" s="76"/>
      <c r="E48" s="76"/>
      <c r="F48" s="62">
        <f t="shared" ref="F48:M48" si="4">SUM(F44:F47)</f>
        <v>0</v>
      </c>
      <c r="G48" s="62">
        <f t="shared" si="4"/>
        <v>0</v>
      </c>
      <c r="H48" s="62">
        <f t="shared" si="4"/>
        <v>0</v>
      </c>
      <c r="I48" s="62">
        <f t="shared" si="4"/>
        <v>0</v>
      </c>
      <c r="J48" s="62">
        <f t="shared" si="4"/>
        <v>0</v>
      </c>
      <c r="K48" s="62">
        <f t="shared" si="4"/>
        <v>0</v>
      </c>
      <c r="L48" s="62">
        <f t="shared" si="4"/>
        <v>0</v>
      </c>
      <c r="M48" s="62">
        <f t="shared" si="4"/>
        <v>0</v>
      </c>
      <c r="N48" s="113">
        <f t="shared" si="2"/>
        <v>0</v>
      </c>
    </row>
    <row r="49" spans="1:14" ht="14" thickTop="1" x14ac:dyDescent="0.15">
      <c r="A49" s="32" t="s">
        <v>678</v>
      </c>
      <c r="B49" s="34"/>
      <c r="C49" s="34"/>
      <c r="D49" s="34"/>
      <c r="E49" s="34"/>
      <c r="F49" s="34"/>
      <c r="G49" s="9"/>
      <c r="H49" s="9"/>
      <c r="M49" s="30" t="s">
        <v>222</v>
      </c>
      <c r="N49" s="114" t="e">
        <f>SUM(N45:N47)/N48</f>
        <v>#DIV/0!</v>
      </c>
    </row>
    <row r="50" spans="1:14" x14ac:dyDescent="0.15">
      <c r="A50" s="32" t="s">
        <v>679</v>
      </c>
      <c r="B50" s="34"/>
      <c r="C50" s="34"/>
      <c r="D50" s="34"/>
      <c r="E50" s="34"/>
      <c r="F50" s="34"/>
      <c r="G50" s="9"/>
      <c r="H50" s="9"/>
      <c r="M50" s="30"/>
    </row>
    <row r="51" spans="1:14" ht="17" thickBot="1" x14ac:dyDescent="0.25">
      <c r="A51" s="49" t="s">
        <v>76</v>
      </c>
      <c r="B51" s="50"/>
      <c r="C51" s="50"/>
      <c r="D51" s="50"/>
      <c r="E51" s="50"/>
      <c r="F51" s="50"/>
      <c r="G51" s="50"/>
      <c r="H51" s="50"/>
      <c r="I51" s="50"/>
      <c r="J51" s="50"/>
      <c r="K51" s="50"/>
      <c r="L51" s="50"/>
      <c r="M51" s="50"/>
      <c r="N51" s="50"/>
    </row>
    <row r="52" spans="1:14" ht="12.75" customHeight="1" x14ac:dyDescent="0.15">
      <c r="A52" s="53" t="s">
        <v>75</v>
      </c>
      <c r="B52" s="53"/>
      <c r="C52" s="53"/>
      <c r="D52" s="53"/>
      <c r="E52" s="53"/>
      <c r="F52" s="53"/>
      <c r="G52" s="53"/>
      <c r="H52" s="53"/>
      <c r="I52" s="53"/>
      <c r="J52" s="53"/>
      <c r="K52" s="53"/>
      <c r="L52" s="53"/>
    </row>
    <row r="53" spans="1:14" x14ac:dyDescent="0.15">
      <c r="A53" s="52" t="s">
        <v>66</v>
      </c>
      <c r="B53" s="51" t="s">
        <v>67</v>
      </c>
      <c r="C53" s="51"/>
      <c r="D53" s="51"/>
      <c r="E53" s="51"/>
      <c r="F53" s="51"/>
      <c r="G53" s="51"/>
      <c r="H53" s="51"/>
      <c r="I53" s="51"/>
      <c r="J53" s="51"/>
      <c r="K53" s="51"/>
      <c r="L53" s="51"/>
    </row>
    <row r="54" spans="1:14" x14ac:dyDescent="0.15">
      <c r="A54" s="52"/>
      <c r="B54" s="51" t="s">
        <v>68</v>
      </c>
      <c r="C54" s="51"/>
      <c r="D54" s="51"/>
      <c r="E54" s="51"/>
      <c r="F54" s="51"/>
      <c r="G54" s="51"/>
      <c r="H54" s="51"/>
      <c r="I54" s="51"/>
      <c r="J54" s="51"/>
      <c r="K54" s="51"/>
      <c r="L54" s="51"/>
    </row>
    <row r="55" spans="1:14" x14ac:dyDescent="0.15">
      <c r="A55" s="52" t="s">
        <v>69</v>
      </c>
      <c r="B55" s="51" t="s">
        <v>70</v>
      </c>
      <c r="C55" s="51"/>
      <c r="D55" s="51"/>
      <c r="E55" s="51"/>
      <c r="F55" s="51"/>
      <c r="G55" s="51"/>
      <c r="H55" s="51"/>
      <c r="I55" s="51"/>
      <c r="J55" s="51"/>
      <c r="K55" s="51"/>
      <c r="L55" s="51"/>
    </row>
    <row r="56" spans="1:14" x14ac:dyDescent="0.15">
      <c r="A56" s="51"/>
      <c r="B56" s="52" t="s">
        <v>15</v>
      </c>
      <c r="C56" s="51" t="s">
        <v>71</v>
      </c>
      <c r="D56" s="51"/>
      <c r="E56" s="51"/>
      <c r="F56" s="51"/>
      <c r="G56" s="51"/>
      <c r="H56" s="51"/>
      <c r="I56" s="51"/>
      <c r="J56" s="51"/>
      <c r="K56" s="51"/>
      <c r="L56" s="51"/>
    </row>
    <row r="57" spans="1:14" x14ac:dyDescent="0.15">
      <c r="A57" s="51"/>
      <c r="B57" s="52"/>
      <c r="C57" s="51" t="s">
        <v>72</v>
      </c>
      <c r="D57" s="51"/>
      <c r="E57" s="51"/>
      <c r="F57" s="51"/>
      <c r="G57" s="51"/>
      <c r="H57" s="51"/>
      <c r="I57" s="51"/>
      <c r="J57" s="51"/>
      <c r="K57" s="51"/>
      <c r="L57" s="51"/>
    </row>
    <row r="58" spans="1:14" x14ac:dyDescent="0.15">
      <c r="A58" s="51"/>
      <c r="B58" s="52" t="s">
        <v>13</v>
      </c>
      <c r="C58" s="51" t="s">
        <v>73</v>
      </c>
      <c r="D58" s="51"/>
      <c r="E58" s="51"/>
      <c r="F58" s="51"/>
      <c r="G58" s="51"/>
      <c r="H58" s="51"/>
      <c r="I58" s="51"/>
      <c r="J58" s="51"/>
      <c r="K58" s="51"/>
      <c r="L58" s="51"/>
    </row>
    <row r="59" spans="1:14" x14ac:dyDescent="0.15">
      <c r="A59" s="51"/>
      <c r="B59" s="77"/>
      <c r="C59" s="51"/>
      <c r="D59" s="51"/>
      <c r="E59" s="51"/>
      <c r="F59" s="51"/>
      <c r="G59" s="51"/>
      <c r="H59" s="51"/>
      <c r="I59" s="51"/>
      <c r="J59" s="51"/>
      <c r="K59" s="51"/>
      <c r="L59" s="51"/>
    </row>
    <row r="60" spans="1:14" x14ac:dyDescent="0.15">
      <c r="A60" s="51" t="s">
        <v>74</v>
      </c>
      <c r="B60" s="51"/>
      <c r="C60" s="51"/>
      <c r="D60" s="51"/>
      <c r="E60" s="51"/>
      <c r="F60" s="51"/>
      <c r="G60" s="51"/>
      <c r="H60" s="51"/>
      <c r="I60" s="51"/>
      <c r="J60" s="51"/>
      <c r="K60" s="51"/>
      <c r="L60" s="51"/>
    </row>
    <row r="62" spans="1:14" x14ac:dyDescent="0.15">
      <c r="A62" s="3" t="s">
        <v>680</v>
      </c>
    </row>
    <row r="63" spans="1:14" x14ac:dyDescent="0.15">
      <c r="A63" s="14"/>
      <c r="B63" s="15"/>
      <c r="C63" s="15"/>
      <c r="D63" s="15"/>
      <c r="E63" s="15"/>
      <c r="F63" s="123">
        <f>F30</f>
        <v>7</v>
      </c>
      <c r="G63" s="123">
        <f t="shared" ref="G63:M63" si="5">G30</f>
        <v>14</v>
      </c>
      <c r="H63" s="123">
        <f t="shared" si="5"/>
        <v>21</v>
      </c>
      <c r="I63" s="123">
        <f t="shared" si="5"/>
        <v>28</v>
      </c>
      <c r="J63" s="123">
        <f t="shared" si="5"/>
        <v>35</v>
      </c>
      <c r="K63" s="123">
        <f t="shared" si="5"/>
        <v>42</v>
      </c>
      <c r="L63" s="123">
        <f t="shared" si="5"/>
        <v>49</v>
      </c>
      <c r="M63" s="58">
        <f t="shared" si="5"/>
        <v>56</v>
      </c>
      <c r="N63" s="58" t="s">
        <v>77</v>
      </c>
    </row>
    <row r="64" spans="1:14" x14ac:dyDescent="0.15">
      <c r="A64" s="78" t="s">
        <v>89</v>
      </c>
      <c r="B64" s="11"/>
      <c r="C64" s="11"/>
      <c r="D64" s="11"/>
      <c r="E64" s="11"/>
      <c r="F64" s="124"/>
      <c r="G64" s="124"/>
      <c r="H64" s="124"/>
      <c r="I64" s="124"/>
      <c r="J64" s="124"/>
      <c r="K64" s="124"/>
      <c r="L64" s="124"/>
      <c r="M64" s="124"/>
      <c r="N64" s="59" t="e">
        <f>AVERAGE(F64:M64)</f>
        <v>#DIV/0!</v>
      </c>
    </row>
    <row r="66" spans="1:14" ht="14" x14ac:dyDescent="0.15">
      <c r="A66" s="3" t="s">
        <v>206</v>
      </c>
      <c r="F66" s="80" t="s">
        <v>82</v>
      </c>
      <c r="G66" s="80" t="s">
        <v>83</v>
      </c>
    </row>
    <row r="67" spans="1:14" x14ac:dyDescent="0.15">
      <c r="A67" s="79" t="s">
        <v>78</v>
      </c>
      <c r="B67" s="4" t="s">
        <v>81</v>
      </c>
      <c r="F67" s="127"/>
      <c r="G67" s="81" t="e">
        <f>MIN(N64/F67,1)</f>
        <v>#DIV/0!</v>
      </c>
    </row>
    <row r="68" spans="1:14" x14ac:dyDescent="0.15">
      <c r="A68" s="79" t="s">
        <v>79</v>
      </c>
      <c r="B68" s="4" t="s">
        <v>80</v>
      </c>
      <c r="F68" s="127"/>
      <c r="G68" s="81" t="e">
        <f>MIN(N64/F68,1)</f>
        <v>#DIV/0!</v>
      </c>
    </row>
    <row r="70" spans="1:14" x14ac:dyDescent="0.15">
      <c r="A70" s="3" t="s">
        <v>84</v>
      </c>
      <c r="G70" s="82" t="e">
        <f>MAX(G68,G67)</f>
        <v>#DIV/0!</v>
      </c>
    </row>
    <row r="72" spans="1:14" x14ac:dyDescent="0.15">
      <c r="A72" s="3" t="s">
        <v>85</v>
      </c>
      <c r="G72" s="83" t="e">
        <f>N48*-(1-G70)</f>
        <v>#DIV/0!</v>
      </c>
    </row>
    <row r="75" spans="1:14" ht="17" thickBot="1" x14ac:dyDescent="0.25">
      <c r="A75" s="49" t="s">
        <v>86</v>
      </c>
      <c r="B75" s="50"/>
      <c r="C75" s="50"/>
      <c r="D75" s="50"/>
      <c r="E75" s="50"/>
      <c r="F75" s="50"/>
      <c r="G75" s="50"/>
      <c r="H75" s="50"/>
      <c r="I75" s="50"/>
      <c r="J75" s="50"/>
      <c r="K75" s="50"/>
      <c r="L75" s="50"/>
      <c r="M75" s="50"/>
      <c r="N75" s="50"/>
    </row>
    <row r="76" spans="1:14" ht="12.75" customHeight="1" x14ac:dyDescent="0.15">
      <c r="A76" s="144" t="s">
        <v>90</v>
      </c>
      <c r="B76" s="144"/>
      <c r="C76" s="144"/>
      <c r="D76" s="144"/>
      <c r="E76" s="144"/>
      <c r="F76" s="144"/>
      <c r="G76" s="144"/>
      <c r="H76" s="144"/>
      <c r="I76" s="144"/>
      <c r="J76" s="144"/>
      <c r="K76" s="144"/>
      <c r="L76" s="144"/>
    </row>
    <row r="77" spans="1:14" x14ac:dyDescent="0.15">
      <c r="A77" s="144"/>
      <c r="B77" s="144"/>
      <c r="C77" s="144"/>
      <c r="D77" s="144"/>
      <c r="E77" s="144"/>
      <c r="F77" s="144"/>
      <c r="G77" s="144"/>
      <c r="H77" s="144"/>
      <c r="I77" s="144"/>
      <c r="J77" s="144"/>
      <c r="K77" s="144"/>
      <c r="L77" s="144"/>
    </row>
    <row r="78" spans="1:14" x14ac:dyDescent="0.15">
      <c r="A78" s="144"/>
      <c r="B78" s="144"/>
      <c r="C78" s="144"/>
      <c r="D78" s="144"/>
      <c r="E78" s="144"/>
      <c r="F78" s="144"/>
      <c r="G78" s="144"/>
      <c r="H78" s="144"/>
      <c r="I78" s="144"/>
      <c r="J78" s="144"/>
      <c r="K78" s="144"/>
      <c r="L78" s="144"/>
    </row>
    <row r="79" spans="1:14" ht="12.75" customHeight="1" x14ac:dyDescent="0.15">
      <c r="A79" s="54" t="s">
        <v>91</v>
      </c>
      <c r="B79" s="54"/>
      <c r="C79" s="54"/>
      <c r="D79" s="54"/>
      <c r="E79" s="54"/>
      <c r="F79" s="54"/>
      <c r="G79" s="54"/>
      <c r="H79" s="54"/>
      <c r="I79" s="54"/>
      <c r="J79" s="54"/>
      <c r="K79" s="54"/>
      <c r="L79" s="54"/>
    </row>
    <row r="80" spans="1:14" x14ac:dyDescent="0.15">
      <c r="A80" s="54"/>
      <c r="B80" s="54"/>
      <c r="C80" s="54"/>
      <c r="D80" s="54"/>
      <c r="E80" s="54"/>
      <c r="F80" s="54"/>
      <c r="G80" s="54"/>
      <c r="H80" s="54"/>
      <c r="I80" s="54"/>
      <c r="J80" s="54"/>
      <c r="K80" s="54"/>
      <c r="L80" s="54"/>
    </row>
    <row r="81" spans="1:14" x14ac:dyDescent="0.15">
      <c r="A81" s="84" t="s">
        <v>196</v>
      </c>
      <c r="B81" s="54"/>
      <c r="C81" s="54"/>
      <c r="D81" s="54"/>
      <c r="E81" s="54"/>
      <c r="F81" s="54"/>
      <c r="G81" s="54"/>
      <c r="H81" s="54"/>
      <c r="I81" s="54"/>
      <c r="J81" s="54"/>
      <c r="K81" s="54"/>
      <c r="L81" s="54"/>
    </row>
    <row r="82" spans="1:14" x14ac:dyDescent="0.15">
      <c r="A82" s="85" t="s">
        <v>115</v>
      </c>
      <c r="B82" s="54"/>
      <c r="C82" s="54"/>
      <c r="D82" s="54"/>
      <c r="E82" s="54"/>
      <c r="F82" s="128"/>
      <c r="G82" s="86" t="s">
        <v>197</v>
      </c>
      <c r="H82" s="54"/>
      <c r="I82" s="54"/>
      <c r="J82" s="54"/>
      <c r="K82" s="54"/>
      <c r="L82" s="54"/>
    </row>
    <row r="83" spans="1:14" x14ac:dyDescent="0.15">
      <c r="B83" s="54"/>
      <c r="C83" s="54"/>
      <c r="D83" s="54"/>
      <c r="E83" s="54"/>
      <c r="F83" s="54"/>
      <c r="G83" s="54"/>
      <c r="H83" s="54"/>
      <c r="I83" s="54"/>
      <c r="J83" s="54"/>
      <c r="K83" s="54"/>
      <c r="L83" s="54"/>
    </row>
    <row r="84" spans="1:14" x14ac:dyDescent="0.15">
      <c r="A84" s="84" t="s">
        <v>183</v>
      </c>
      <c r="B84" s="54"/>
      <c r="C84" s="54"/>
      <c r="D84" s="54"/>
      <c r="E84" s="54"/>
      <c r="F84" s="83">
        <f>IF('2a.Salary Reduction by Employee'!J506=0,0,-'2a.Salary Reduction by Employee'!J506)</f>
        <v>0</v>
      </c>
      <c r="G84" s="54"/>
      <c r="H84" s="54"/>
      <c r="I84" s="54"/>
      <c r="J84" s="54"/>
      <c r="K84" s="54"/>
      <c r="L84" s="54"/>
    </row>
    <row r="86" spans="1:14" ht="17" thickBot="1" x14ac:dyDescent="0.25">
      <c r="A86" s="49" t="s">
        <v>88</v>
      </c>
      <c r="B86" s="50"/>
      <c r="C86" s="50"/>
      <c r="D86" s="50"/>
      <c r="E86" s="50"/>
      <c r="F86" s="50"/>
      <c r="G86" s="50"/>
      <c r="H86" s="50"/>
      <c r="I86" s="50"/>
      <c r="J86" s="50"/>
      <c r="K86" s="50"/>
      <c r="L86" s="50"/>
      <c r="M86" s="50"/>
      <c r="N86" s="50"/>
    </row>
    <row r="87" spans="1:14" x14ac:dyDescent="0.15">
      <c r="A87" s="87" t="s">
        <v>92</v>
      </c>
      <c r="B87" s="51"/>
      <c r="C87" s="51"/>
      <c r="D87" s="51"/>
      <c r="E87" s="51"/>
      <c r="F87" s="51"/>
      <c r="G87" s="51"/>
      <c r="H87" s="51"/>
      <c r="I87" s="51"/>
      <c r="J87" s="51"/>
      <c r="K87" s="51"/>
      <c r="L87" s="51"/>
    </row>
    <row r="88" spans="1:14" x14ac:dyDescent="0.15">
      <c r="A88" s="51"/>
      <c r="B88" s="144" t="s">
        <v>93</v>
      </c>
      <c r="C88" s="144"/>
      <c r="D88" s="144"/>
      <c r="E88" s="144"/>
      <c r="F88" s="144"/>
      <c r="G88" s="144"/>
      <c r="H88" s="144"/>
      <c r="I88" s="144"/>
      <c r="J88" s="144"/>
      <c r="K88" s="144"/>
      <c r="L88" s="144"/>
    </row>
    <row r="89" spans="1:14" x14ac:dyDescent="0.15">
      <c r="A89" s="51"/>
      <c r="B89" s="144"/>
      <c r="C89" s="144"/>
      <c r="D89" s="144"/>
      <c r="E89" s="144"/>
      <c r="F89" s="144"/>
      <c r="G89" s="144"/>
      <c r="H89" s="144"/>
      <c r="I89" s="144"/>
      <c r="J89" s="144"/>
      <c r="K89" s="144"/>
      <c r="L89" s="144"/>
    </row>
    <row r="90" spans="1:14" x14ac:dyDescent="0.15">
      <c r="A90" s="51"/>
      <c r="B90" s="144"/>
      <c r="C90" s="144"/>
      <c r="D90" s="144"/>
      <c r="E90" s="144"/>
      <c r="F90" s="144"/>
      <c r="G90" s="144"/>
      <c r="H90" s="144"/>
      <c r="I90" s="144"/>
      <c r="J90" s="144"/>
      <c r="K90" s="144"/>
      <c r="L90" s="144"/>
    </row>
    <row r="91" spans="1:14" ht="12.75" customHeight="1" x14ac:dyDescent="0.15">
      <c r="A91" s="51"/>
      <c r="B91" s="144" t="s">
        <v>94</v>
      </c>
      <c r="C91" s="144"/>
      <c r="D91" s="144"/>
      <c r="E91" s="144"/>
      <c r="F91" s="144"/>
      <c r="G91" s="144"/>
      <c r="H91" s="144"/>
      <c r="I91" s="144"/>
      <c r="J91" s="144"/>
      <c r="K91" s="144"/>
      <c r="L91" s="55"/>
    </row>
    <row r="92" spans="1:14" x14ac:dyDescent="0.15">
      <c r="A92" s="51"/>
      <c r="B92" s="144"/>
      <c r="C92" s="144"/>
      <c r="D92" s="144"/>
      <c r="E92" s="144"/>
      <c r="F92" s="144"/>
      <c r="G92" s="144"/>
      <c r="H92" s="144"/>
      <c r="I92" s="144"/>
      <c r="J92" s="144"/>
      <c r="K92" s="144"/>
      <c r="L92" s="55"/>
    </row>
    <row r="93" spans="1:14" x14ac:dyDescent="0.15">
      <c r="A93" s="51"/>
      <c r="B93" s="144"/>
      <c r="C93" s="144"/>
      <c r="D93" s="144"/>
      <c r="E93" s="144"/>
      <c r="F93" s="144"/>
      <c r="G93" s="144"/>
      <c r="H93" s="144"/>
      <c r="I93" s="144"/>
      <c r="J93" s="144"/>
      <c r="K93" s="144"/>
      <c r="L93" s="55"/>
    </row>
    <row r="94" spans="1:14" x14ac:dyDescent="0.15">
      <c r="A94" s="51"/>
      <c r="B94" s="55"/>
      <c r="C94" s="55"/>
      <c r="D94" s="55"/>
      <c r="E94" s="55"/>
      <c r="F94" s="55"/>
      <c r="G94" s="55"/>
      <c r="H94" s="55"/>
      <c r="I94" s="55"/>
      <c r="J94" s="55"/>
      <c r="K94" s="55"/>
      <c r="L94" s="55"/>
      <c r="N94" s="63"/>
    </row>
    <row r="95" spans="1:14" x14ac:dyDescent="0.15">
      <c r="A95" s="79" t="s">
        <v>95</v>
      </c>
      <c r="B95" s="55"/>
      <c r="C95" s="55"/>
      <c r="D95" s="55"/>
      <c r="E95" s="55"/>
      <c r="F95" s="55"/>
      <c r="G95" s="55"/>
      <c r="H95" s="129" t="s">
        <v>98</v>
      </c>
      <c r="I95" s="63"/>
      <c r="J95" s="55"/>
      <c r="K95" s="55"/>
      <c r="L95" s="55"/>
      <c r="N95" s="63" t="s">
        <v>97</v>
      </c>
    </row>
    <row r="96" spans="1:14" x14ac:dyDescent="0.15">
      <c r="A96" s="79" t="s">
        <v>96</v>
      </c>
      <c r="B96" s="55"/>
      <c r="C96" s="55"/>
      <c r="D96" s="55"/>
      <c r="E96" s="55"/>
      <c r="F96" s="55"/>
      <c r="G96" s="55"/>
      <c r="H96" s="129" t="s">
        <v>98</v>
      </c>
      <c r="I96" s="63"/>
      <c r="J96" s="55"/>
      <c r="K96" s="55"/>
      <c r="L96" s="55"/>
      <c r="N96" s="63" t="s">
        <v>98</v>
      </c>
    </row>
    <row r="99" spans="1:14" ht="17" thickBot="1" x14ac:dyDescent="0.25">
      <c r="A99" s="49" t="s">
        <v>99</v>
      </c>
      <c r="B99" s="50"/>
      <c r="C99" s="50"/>
      <c r="D99" s="50"/>
      <c r="E99" s="50"/>
      <c r="F99" s="50"/>
      <c r="G99" s="50"/>
      <c r="H99" s="50"/>
      <c r="I99" s="50"/>
      <c r="J99" s="50"/>
      <c r="K99" s="50"/>
      <c r="L99" s="50"/>
      <c r="M99" s="50"/>
      <c r="N99" s="50"/>
    </row>
    <row r="102" spans="1:14" x14ac:dyDescent="0.15">
      <c r="A102" s="3" t="s">
        <v>37</v>
      </c>
      <c r="D102" s="130">
        <f>D7</f>
        <v>0</v>
      </c>
      <c r="E102" s="8" t="s">
        <v>681</v>
      </c>
    </row>
    <row r="103" spans="1:14" ht="5.25" customHeight="1" x14ac:dyDescent="0.15">
      <c r="D103" s="88"/>
    </row>
    <row r="104" spans="1:14" x14ac:dyDescent="0.15">
      <c r="A104" s="3" t="s">
        <v>200</v>
      </c>
      <c r="D104" s="88">
        <f>N48</f>
        <v>0</v>
      </c>
      <c r="E104" s="8"/>
    </row>
    <row r="105" spans="1:14" ht="5.25" customHeight="1" x14ac:dyDescent="0.15">
      <c r="D105" s="88"/>
    </row>
    <row r="106" spans="1:14" x14ac:dyDescent="0.15">
      <c r="A106" s="3" t="s">
        <v>100</v>
      </c>
      <c r="D106" s="88"/>
    </row>
    <row r="107" spans="1:14" x14ac:dyDescent="0.15">
      <c r="A107" s="86" t="s">
        <v>101</v>
      </c>
      <c r="D107" s="88" t="e">
        <f>G72</f>
        <v>#DIV/0!</v>
      </c>
    </row>
    <row r="108" spans="1:14" x14ac:dyDescent="0.15">
      <c r="A108" s="86" t="s">
        <v>102</v>
      </c>
      <c r="D108" s="88">
        <f>IF(F82&lt;0,F82,F84)</f>
        <v>0</v>
      </c>
    </row>
    <row r="109" spans="1:14" ht="5.25" customHeight="1" x14ac:dyDescent="0.15">
      <c r="D109" s="88"/>
    </row>
    <row r="110" spans="1:14" x14ac:dyDescent="0.15">
      <c r="A110" s="3" t="s">
        <v>105</v>
      </c>
      <c r="D110" s="88">
        <f>IF(H95="Yes",-D107,0)+IF(H96="Yes",-D108,0)</f>
        <v>0</v>
      </c>
    </row>
    <row r="111" spans="1:14" ht="5.25" customHeight="1" x14ac:dyDescent="0.15">
      <c r="D111" s="88"/>
    </row>
    <row r="112" spans="1:14" ht="14" thickBot="1" x14ac:dyDescent="0.2">
      <c r="A112" s="29" t="s">
        <v>103</v>
      </c>
      <c r="B112" s="26"/>
      <c r="C112" s="26"/>
      <c r="D112" s="89" t="e">
        <f>IF(SUM(D104:D110)&lt;D102,SUM(D104:D110),D102)</f>
        <v>#DIV/0!</v>
      </c>
      <c r="E112" s="8" t="s">
        <v>106</v>
      </c>
    </row>
    <row r="113" spans="1:4" ht="14" thickTop="1" x14ac:dyDescent="0.15">
      <c r="A113" s="3"/>
      <c r="D113" s="88"/>
    </row>
    <row r="114" spans="1:4" x14ac:dyDescent="0.15">
      <c r="A114" s="21" t="s">
        <v>104</v>
      </c>
      <c r="B114" s="21"/>
      <c r="C114" s="21"/>
      <c r="D114" s="90" t="e">
        <f>D102-D112</f>
        <v>#DIV/0!</v>
      </c>
    </row>
  </sheetData>
  <sheetProtection formatColumns="0" formatRows="0"/>
  <mergeCells count="7">
    <mergeCell ref="A76:L78"/>
    <mergeCell ref="B88:L90"/>
    <mergeCell ref="B91:K93"/>
    <mergeCell ref="B22:I23"/>
    <mergeCell ref="B25:I26"/>
    <mergeCell ref="A27:J28"/>
    <mergeCell ref="B38:E38"/>
  </mergeCells>
  <conditionalFormatting sqref="N49">
    <cfRule type="cellIs" dxfId="0" priority="1" operator="greaterThan">
      <formula>0.25</formula>
    </cfRule>
  </conditionalFormatting>
  <dataValidations disablePrompts="1" count="1">
    <dataValidation type="list" allowBlank="1" showInputMessage="1" showErrorMessage="1" sqref="H95:H96" xr:uid="{00000000-0002-0000-0300-000000000000}">
      <formula1>$N$95:$N$96</formula1>
    </dataValidation>
  </dataValidation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09"/>
  <sheetViews>
    <sheetView workbookViewId="0">
      <pane xSplit="1" ySplit="4" topLeftCell="B5" activePane="bottomRight" state="frozen"/>
      <selection pane="topRight" activeCell="B1" sqref="B1"/>
      <selection pane="bottomLeft" activeCell="A4" sqref="A4"/>
      <selection pane="bottomRight" activeCell="B5" sqref="B5"/>
    </sheetView>
  </sheetViews>
  <sheetFormatPr baseColWidth="10" defaultColWidth="9.1640625" defaultRowHeight="13" x14ac:dyDescent="0.15"/>
  <cols>
    <col min="1" max="1" width="12.83203125" style="1" bestFit="1" customWidth="1"/>
    <col min="2" max="2" width="17.5" style="1" bestFit="1" customWidth="1"/>
    <col min="3" max="7" width="13.5" style="4" customWidth="1"/>
    <col min="8" max="8" width="13.5" style="1" customWidth="1"/>
    <col min="9" max="10" width="13.5" style="4" customWidth="1"/>
    <col min="11" max="11" width="11.33203125" style="1" bestFit="1" customWidth="1"/>
    <col min="12" max="12" width="14.6640625" style="1" bestFit="1" customWidth="1"/>
    <col min="13" max="13" width="9.1640625" style="4"/>
    <col min="14" max="14" width="12.5" style="4" bestFit="1" customWidth="1"/>
    <col min="15" max="16" width="9.1640625" style="4"/>
    <col min="17" max="16384" width="9.1640625" style="1"/>
  </cols>
  <sheetData>
    <row r="1" spans="1:17" ht="16" x14ac:dyDescent="0.2">
      <c r="B1" s="111" t="s">
        <v>215</v>
      </c>
      <c r="C1" s="34"/>
      <c r="D1" s="33"/>
      <c r="E1" s="33"/>
      <c r="F1" s="33"/>
      <c r="G1" s="33"/>
      <c r="H1" s="33"/>
      <c r="K1" s="4"/>
      <c r="L1" s="4"/>
    </row>
    <row r="2" spans="1:17" x14ac:dyDescent="0.15">
      <c r="B2" s="92" t="s">
        <v>185</v>
      </c>
      <c r="E2" s="93" t="s">
        <v>166</v>
      </c>
      <c r="F2" s="93" t="s">
        <v>167</v>
      </c>
      <c r="G2" s="3" t="s">
        <v>168</v>
      </c>
      <c r="H2" s="94" t="s">
        <v>182</v>
      </c>
      <c r="I2" s="95" t="s">
        <v>169</v>
      </c>
      <c r="K2" s="4"/>
      <c r="L2" s="4"/>
      <c r="P2" s="93" t="s">
        <v>166</v>
      </c>
      <c r="Q2" s="119"/>
    </row>
    <row r="3" spans="1:17" x14ac:dyDescent="0.15">
      <c r="A3" s="120"/>
      <c r="B3" s="92" t="s">
        <v>186</v>
      </c>
      <c r="C3" s="94" t="s">
        <v>170</v>
      </c>
      <c r="D3" s="92" t="s">
        <v>171</v>
      </c>
      <c r="E3" s="92" t="s">
        <v>172</v>
      </c>
      <c r="F3" s="92" t="s">
        <v>173</v>
      </c>
      <c r="G3" s="92" t="s">
        <v>174</v>
      </c>
      <c r="H3" s="94" t="s">
        <v>187</v>
      </c>
      <c r="I3" s="96" t="s">
        <v>175</v>
      </c>
      <c r="J3" s="94" t="s">
        <v>176</v>
      </c>
      <c r="K3" s="4"/>
      <c r="L3" s="94" t="s">
        <v>213</v>
      </c>
      <c r="O3" s="93" t="s">
        <v>209</v>
      </c>
      <c r="P3" s="92" t="s">
        <v>172</v>
      </c>
      <c r="Q3" s="118"/>
    </row>
    <row r="4" spans="1:17" x14ac:dyDescent="0.15">
      <c r="A4" s="116" t="s">
        <v>184</v>
      </c>
      <c r="B4" s="112" t="s">
        <v>177</v>
      </c>
      <c r="C4" s="112" t="s">
        <v>178</v>
      </c>
      <c r="D4" s="112" t="s">
        <v>179</v>
      </c>
      <c r="E4" s="112" t="s">
        <v>180</v>
      </c>
      <c r="F4" s="112" t="s">
        <v>181</v>
      </c>
      <c r="G4" s="112" t="s">
        <v>180</v>
      </c>
      <c r="H4" s="112" t="s">
        <v>188</v>
      </c>
      <c r="I4" s="97">
        <v>0.25</v>
      </c>
      <c r="J4" s="112" t="s">
        <v>182</v>
      </c>
      <c r="K4" s="4"/>
      <c r="L4" s="112" t="s">
        <v>211</v>
      </c>
      <c r="O4" s="93" t="s">
        <v>210</v>
      </c>
      <c r="P4" s="112" t="s">
        <v>180</v>
      </c>
      <c r="Q4" s="117"/>
    </row>
    <row r="5" spans="1:17" x14ac:dyDescent="0.15">
      <c r="A5" s="1" t="s">
        <v>116</v>
      </c>
      <c r="B5" s="40"/>
      <c r="C5" s="44">
        <f>100000/VLOOKUP($L$5,$N$5:$O$7,2,FALSE)</f>
        <v>4166.666666666667</v>
      </c>
      <c r="D5" s="44" t="str">
        <f>IF(B5&gt;C5,"No","Yes")</f>
        <v>Yes</v>
      </c>
      <c r="E5" s="44">
        <f>B5*VLOOKUP($L$5,$N$5:$P$7,3,FALSE)</f>
        <v>0</v>
      </c>
      <c r="F5" s="44">
        <f>E5/13*8*(1-H5)</f>
        <v>0</v>
      </c>
      <c r="G5" s="44">
        <f>F5/8*13</f>
        <v>0</v>
      </c>
      <c r="H5" s="91"/>
      <c r="I5" s="44">
        <f>MAX((E5/13*8*0.75)-F5,0)</f>
        <v>0</v>
      </c>
      <c r="J5" s="44">
        <f>IF(D5="Yes",I5,0)</f>
        <v>0</v>
      </c>
      <c r="K5" s="108"/>
      <c r="L5" s="40" t="s">
        <v>212</v>
      </c>
      <c r="N5" s="4" t="s">
        <v>207</v>
      </c>
      <c r="O5" s="4">
        <v>52</v>
      </c>
      <c r="P5" s="4">
        <f>O5/4</f>
        <v>13</v>
      </c>
    </row>
    <row r="6" spans="1:17" x14ac:dyDescent="0.15">
      <c r="A6" s="1" t="s">
        <v>117</v>
      </c>
      <c r="B6" s="40"/>
      <c r="C6" s="44">
        <f t="shared" ref="C6:C69" si="0">100000/VLOOKUP($L$5,$N$5:$O$7,2,FALSE)</f>
        <v>4166.666666666667</v>
      </c>
      <c r="D6" s="44" t="str">
        <f t="shared" ref="D6:D54" si="1">IF(B6&gt;C6,"No","Yes")</f>
        <v>Yes</v>
      </c>
      <c r="E6" s="44">
        <f t="shared" ref="E6:E54" si="2">B6*VLOOKUP($L$5,$N$5:$P$7,3,FALSE)</f>
        <v>0</v>
      </c>
      <c r="F6" s="44">
        <f t="shared" ref="F6:F54" si="3">E6/13*8*(1-H6)</f>
        <v>0</v>
      </c>
      <c r="G6" s="44">
        <f t="shared" ref="G6:G54" si="4">F6/8*13</f>
        <v>0</v>
      </c>
      <c r="H6" s="91"/>
      <c r="I6" s="44">
        <f t="shared" ref="I6:I54" si="5">MAX((E6/13*8*0.75)-F6,0)</f>
        <v>0</v>
      </c>
      <c r="J6" s="44">
        <f t="shared" ref="J6:J54" si="6">IF(D6="Yes",I6,0)</f>
        <v>0</v>
      </c>
      <c r="K6" s="4"/>
      <c r="L6" s="4"/>
      <c r="N6" s="4" t="s">
        <v>208</v>
      </c>
      <c r="O6" s="4">
        <v>26</v>
      </c>
      <c r="P6" s="4">
        <f>O6/4</f>
        <v>6.5</v>
      </c>
    </row>
    <row r="7" spans="1:17" x14ac:dyDescent="0.15">
      <c r="A7" s="1" t="s">
        <v>118</v>
      </c>
      <c r="B7" s="40"/>
      <c r="C7" s="44">
        <f t="shared" si="0"/>
        <v>4166.666666666667</v>
      </c>
      <c r="D7" s="44" t="str">
        <f t="shared" si="1"/>
        <v>Yes</v>
      </c>
      <c r="E7" s="44">
        <f t="shared" si="2"/>
        <v>0</v>
      </c>
      <c r="F7" s="44">
        <f t="shared" si="3"/>
        <v>0</v>
      </c>
      <c r="G7" s="44">
        <f t="shared" si="4"/>
        <v>0</v>
      </c>
      <c r="H7" s="91"/>
      <c r="I7" s="44">
        <f t="shared" si="5"/>
        <v>0</v>
      </c>
      <c r="J7" s="44">
        <f t="shared" si="6"/>
        <v>0</v>
      </c>
      <c r="K7" s="4"/>
      <c r="L7" s="4"/>
      <c r="N7" s="4" t="s">
        <v>212</v>
      </c>
      <c r="O7" s="4">
        <v>24</v>
      </c>
      <c r="P7" s="4">
        <f>O7/4</f>
        <v>6</v>
      </c>
    </row>
    <row r="8" spans="1:17" x14ac:dyDescent="0.15">
      <c r="A8" s="1" t="s">
        <v>119</v>
      </c>
      <c r="B8" s="40"/>
      <c r="C8" s="44">
        <f t="shared" si="0"/>
        <v>4166.666666666667</v>
      </c>
      <c r="D8" s="44" t="str">
        <f t="shared" si="1"/>
        <v>Yes</v>
      </c>
      <c r="E8" s="44">
        <f t="shared" si="2"/>
        <v>0</v>
      </c>
      <c r="F8" s="44">
        <f t="shared" si="3"/>
        <v>0</v>
      </c>
      <c r="G8" s="44">
        <f t="shared" si="4"/>
        <v>0</v>
      </c>
      <c r="H8" s="91"/>
      <c r="I8" s="44">
        <f t="shared" si="5"/>
        <v>0</v>
      </c>
      <c r="J8" s="44">
        <f t="shared" si="6"/>
        <v>0</v>
      </c>
      <c r="K8" s="4"/>
      <c r="L8" s="4"/>
    </row>
    <row r="9" spans="1:17" x14ac:dyDescent="0.15">
      <c r="A9" s="1" t="s">
        <v>120</v>
      </c>
      <c r="B9" s="40"/>
      <c r="C9" s="44">
        <f t="shared" si="0"/>
        <v>4166.666666666667</v>
      </c>
      <c r="D9" s="44" t="str">
        <f t="shared" si="1"/>
        <v>Yes</v>
      </c>
      <c r="E9" s="44">
        <f t="shared" si="2"/>
        <v>0</v>
      </c>
      <c r="F9" s="44">
        <f t="shared" si="3"/>
        <v>0</v>
      </c>
      <c r="G9" s="44">
        <f t="shared" si="4"/>
        <v>0</v>
      </c>
      <c r="H9" s="91"/>
      <c r="I9" s="44">
        <f t="shared" si="5"/>
        <v>0</v>
      </c>
      <c r="J9" s="44">
        <f t="shared" si="6"/>
        <v>0</v>
      </c>
      <c r="K9" s="4"/>
      <c r="L9" s="4"/>
    </row>
    <row r="10" spans="1:17" x14ac:dyDescent="0.15">
      <c r="A10" s="1" t="s">
        <v>121</v>
      </c>
      <c r="B10" s="40"/>
      <c r="C10" s="44">
        <f t="shared" si="0"/>
        <v>4166.666666666667</v>
      </c>
      <c r="D10" s="44" t="str">
        <f t="shared" si="1"/>
        <v>Yes</v>
      </c>
      <c r="E10" s="44">
        <f t="shared" si="2"/>
        <v>0</v>
      </c>
      <c r="F10" s="44">
        <f t="shared" si="3"/>
        <v>0</v>
      </c>
      <c r="G10" s="44">
        <f t="shared" si="4"/>
        <v>0</v>
      </c>
      <c r="H10" s="91"/>
      <c r="I10" s="44">
        <f t="shared" si="5"/>
        <v>0</v>
      </c>
      <c r="J10" s="44">
        <f t="shared" si="6"/>
        <v>0</v>
      </c>
      <c r="K10" s="4"/>
      <c r="L10" s="4"/>
    </row>
    <row r="11" spans="1:17" x14ac:dyDescent="0.15">
      <c r="A11" s="1" t="s">
        <v>122</v>
      </c>
      <c r="B11" s="40"/>
      <c r="C11" s="44">
        <f t="shared" si="0"/>
        <v>4166.666666666667</v>
      </c>
      <c r="D11" s="44" t="str">
        <f t="shared" si="1"/>
        <v>Yes</v>
      </c>
      <c r="E11" s="44">
        <f t="shared" si="2"/>
        <v>0</v>
      </c>
      <c r="F11" s="44">
        <f t="shared" si="3"/>
        <v>0</v>
      </c>
      <c r="G11" s="44">
        <f t="shared" si="4"/>
        <v>0</v>
      </c>
      <c r="H11" s="91"/>
      <c r="I11" s="44">
        <f t="shared" si="5"/>
        <v>0</v>
      </c>
      <c r="J11" s="44">
        <f t="shared" si="6"/>
        <v>0</v>
      </c>
      <c r="K11" s="4"/>
      <c r="L11" s="4"/>
    </row>
    <row r="12" spans="1:17" x14ac:dyDescent="0.15">
      <c r="A12" s="1" t="s">
        <v>123</v>
      </c>
      <c r="B12" s="40"/>
      <c r="C12" s="44">
        <f t="shared" si="0"/>
        <v>4166.666666666667</v>
      </c>
      <c r="D12" s="44" t="str">
        <f t="shared" si="1"/>
        <v>Yes</v>
      </c>
      <c r="E12" s="44">
        <f t="shared" si="2"/>
        <v>0</v>
      </c>
      <c r="F12" s="44">
        <f t="shared" si="3"/>
        <v>0</v>
      </c>
      <c r="G12" s="44">
        <f t="shared" si="4"/>
        <v>0</v>
      </c>
      <c r="H12" s="91"/>
      <c r="I12" s="44">
        <f t="shared" si="5"/>
        <v>0</v>
      </c>
      <c r="J12" s="44">
        <f t="shared" si="6"/>
        <v>0</v>
      </c>
      <c r="K12" s="4"/>
      <c r="L12" s="4"/>
    </row>
    <row r="13" spans="1:17" x14ac:dyDescent="0.15">
      <c r="A13" s="1" t="s">
        <v>124</v>
      </c>
      <c r="B13" s="40"/>
      <c r="C13" s="44">
        <f t="shared" si="0"/>
        <v>4166.666666666667</v>
      </c>
      <c r="D13" s="44" t="str">
        <f t="shared" si="1"/>
        <v>Yes</v>
      </c>
      <c r="E13" s="44">
        <f t="shared" si="2"/>
        <v>0</v>
      </c>
      <c r="F13" s="44">
        <f t="shared" si="3"/>
        <v>0</v>
      </c>
      <c r="G13" s="44">
        <f t="shared" si="4"/>
        <v>0</v>
      </c>
      <c r="H13" s="91"/>
      <c r="I13" s="44">
        <f t="shared" si="5"/>
        <v>0</v>
      </c>
      <c r="J13" s="44">
        <f t="shared" si="6"/>
        <v>0</v>
      </c>
      <c r="K13" s="4"/>
      <c r="L13" s="4"/>
    </row>
    <row r="14" spans="1:17" x14ac:dyDescent="0.15">
      <c r="A14" s="1" t="s">
        <v>125</v>
      </c>
      <c r="B14" s="40"/>
      <c r="C14" s="44">
        <f t="shared" si="0"/>
        <v>4166.666666666667</v>
      </c>
      <c r="D14" s="44" t="str">
        <f t="shared" si="1"/>
        <v>Yes</v>
      </c>
      <c r="E14" s="44">
        <f t="shared" si="2"/>
        <v>0</v>
      </c>
      <c r="F14" s="44">
        <f t="shared" si="3"/>
        <v>0</v>
      </c>
      <c r="G14" s="44">
        <f t="shared" si="4"/>
        <v>0</v>
      </c>
      <c r="H14" s="91"/>
      <c r="I14" s="44">
        <f t="shared" si="5"/>
        <v>0</v>
      </c>
      <c r="J14" s="44">
        <f t="shared" si="6"/>
        <v>0</v>
      </c>
      <c r="K14" s="4"/>
      <c r="L14" s="4"/>
    </row>
    <row r="15" spans="1:17" x14ac:dyDescent="0.15">
      <c r="A15" s="1" t="s">
        <v>126</v>
      </c>
      <c r="B15" s="40"/>
      <c r="C15" s="44">
        <f t="shared" si="0"/>
        <v>4166.666666666667</v>
      </c>
      <c r="D15" s="44" t="str">
        <f t="shared" si="1"/>
        <v>Yes</v>
      </c>
      <c r="E15" s="44">
        <f t="shared" si="2"/>
        <v>0</v>
      </c>
      <c r="F15" s="44">
        <f t="shared" si="3"/>
        <v>0</v>
      </c>
      <c r="G15" s="44">
        <f t="shared" si="4"/>
        <v>0</v>
      </c>
      <c r="H15" s="91"/>
      <c r="I15" s="44">
        <f t="shared" si="5"/>
        <v>0</v>
      </c>
      <c r="J15" s="44">
        <f t="shared" si="6"/>
        <v>0</v>
      </c>
      <c r="K15" s="4"/>
      <c r="L15" s="4"/>
    </row>
    <row r="16" spans="1:17" x14ac:dyDescent="0.15">
      <c r="A16" s="1" t="s">
        <v>127</v>
      </c>
      <c r="B16" s="40"/>
      <c r="C16" s="44">
        <f t="shared" si="0"/>
        <v>4166.666666666667</v>
      </c>
      <c r="D16" s="44" t="str">
        <f t="shared" si="1"/>
        <v>Yes</v>
      </c>
      <c r="E16" s="44">
        <f t="shared" si="2"/>
        <v>0</v>
      </c>
      <c r="F16" s="44">
        <f t="shared" si="3"/>
        <v>0</v>
      </c>
      <c r="G16" s="44">
        <f t="shared" si="4"/>
        <v>0</v>
      </c>
      <c r="H16" s="91"/>
      <c r="I16" s="44">
        <f t="shared" si="5"/>
        <v>0</v>
      </c>
      <c r="J16" s="44">
        <f t="shared" si="6"/>
        <v>0</v>
      </c>
      <c r="K16" s="4"/>
      <c r="L16" s="4"/>
    </row>
    <row r="17" spans="1:12" x14ac:dyDescent="0.15">
      <c r="A17" s="1" t="s">
        <v>128</v>
      </c>
      <c r="B17" s="40"/>
      <c r="C17" s="44">
        <f t="shared" si="0"/>
        <v>4166.666666666667</v>
      </c>
      <c r="D17" s="44" t="str">
        <f t="shared" si="1"/>
        <v>Yes</v>
      </c>
      <c r="E17" s="44">
        <f t="shared" si="2"/>
        <v>0</v>
      </c>
      <c r="F17" s="44">
        <f t="shared" si="3"/>
        <v>0</v>
      </c>
      <c r="G17" s="44">
        <f t="shared" si="4"/>
        <v>0</v>
      </c>
      <c r="H17" s="91"/>
      <c r="I17" s="44">
        <f t="shared" si="5"/>
        <v>0</v>
      </c>
      <c r="J17" s="44">
        <f t="shared" si="6"/>
        <v>0</v>
      </c>
      <c r="K17" s="4"/>
      <c r="L17" s="4"/>
    </row>
    <row r="18" spans="1:12" x14ac:dyDescent="0.15">
      <c r="A18" s="1" t="s">
        <v>129</v>
      </c>
      <c r="B18" s="40"/>
      <c r="C18" s="44">
        <f t="shared" si="0"/>
        <v>4166.666666666667</v>
      </c>
      <c r="D18" s="44" t="str">
        <f t="shared" si="1"/>
        <v>Yes</v>
      </c>
      <c r="E18" s="44">
        <f t="shared" si="2"/>
        <v>0</v>
      </c>
      <c r="F18" s="44">
        <f t="shared" si="3"/>
        <v>0</v>
      </c>
      <c r="G18" s="44">
        <f t="shared" si="4"/>
        <v>0</v>
      </c>
      <c r="H18" s="91"/>
      <c r="I18" s="44">
        <f t="shared" si="5"/>
        <v>0</v>
      </c>
      <c r="J18" s="44">
        <f t="shared" si="6"/>
        <v>0</v>
      </c>
      <c r="K18" s="4"/>
      <c r="L18" s="4"/>
    </row>
    <row r="19" spans="1:12" x14ac:dyDescent="0.15">
      <c r="A19" s="1" t="s">
        <v>130</v>
      </c>
      <c r="B19" s="40"/>
      <c r="C19" s="44">
        <f t="shared" si="0"/>
        <v>4166.666666666667</v>
      </c>
      <c r="D19" s="44" t="str">
        <f t="shared" si="1"/>
        <v>Yes</v>
      </c>
      <c r="E19" s="44">
        <f t="shared" si="2"/>
        <v>0</v>
      </c>
      <c r="F19" s="44">
        <f t="shared" si="3"/>
        <v>0</v>
      </c>
      <c r="G19" s="44">
        <f t="shared" si="4"/>
        <v>0</v>
      </c>
      <c r="H19" s="91"/>
      <c r="I19" s="44">
        <f t="shared" si="5"/>
        <v>0</v>
      </c>
      <c r="J19" s="44">
        <f t="shared" si="6"/>
        <v>0</v>
      </c>
      <c r="K19" s="4"/>
      <c r="L19" s="4"/>
    </row>
    <row r="20" spans="1:12" x14ac:dyDescent="0.15">
      <c r="A20" s="1" t="s">
        <v>131</v>
      </c>
      <c r="B20" s="40"/>
      <c r="C20" s="44">
        <f t="shared" si="0"/>
        <v>4166.666666666667</v>
      </c>
      <c r="D20" s="44" t="str">
        <f t="shared" si="1"/>
        <v>Yes</v>
      </c>
      <c r="E20" s="44">
        <f t="shared" si="2"/>
        <v>0</v>
      </c>
      <c r="F20" s="44">
        <f t="shared" si="3"/>
        <v>0</v>
      </c>
      <c r="G20" s="44">
        <f t="shared" si="4"/>
        <v>0</v>
      </c>
      <c r="H20" s="91"/>
      <c r="I20" s="44">
        <f t="shared" si="5"/>
        <v>0</v>
      </c>
      <c r="J20" s="44">
        <f t="shared" si="6"/>
        <v>0</v>
      </c>
      <c r="K20" s="4"/>
      <c r="L20" s="4"/>
    </row>
    <row r="21" spans="1:12" x14ac:dyDescent="0.15">
      <c r="A21" s="1" t="s">
        <v>132</v>
      </c>
      <c r="B21" s="40"/>
      <c r="C21" s="44">
        <f t="shared" si="0"/>
        <v>4166.666666666667</v>
      </c>
      <c r="D21" s="44" t="str">
        <f t="shared" si="1"/>
        <v>Yes</v>
      </c>
      <c r="E21" s="44">
        <f t="shared" si="2"/>
        <v>0</v>
      </c>
      <c r="F21" s="44">
        <f t="shared" si="3"/>
        <v>0</v>
      </c>
      <c r="G21" s="44">
        <f t="shared" si="4"/>
        <v>0</v>
      </c>
      <c r="H21" s="91"/>
      <c r="I21" s="44">
        <f t="shared" si="5"/>
        <v>0</v>
      </c>
      <c r="J21" s="44">
        <f t="shared" si="6"/>
        <v>0</v>
      </c>
      <c r="K21" s="4"/>
      <c r="L21" s="4"/>
    </row>
    <row r="22" spans="1:12" x14ac:dyDescent="0.15">
      <c r="A22" s="1" t="s">
        <v>133</v>
      </c>
      <c r="B22" s="40"/>
      <c r="C22" s="44">
        <f t="shared" si="0"/>
        <v>4166.666666666667</v>
      </c>
      <c r="D22" s="44" t="str">
        <f t="shared" si="1"/>
        <v>Yes</v>
      </c>
      <c r="E22" s="44">
        <f t="shared" si="2"/>
        <v>0</v>
      </c>
      <c r="F22" s="44">
        <f t="shared" si="3"/>
        <v>0</v>
      </c>
      <c r="G22" s="44">
        <f t="shared" si="4"/>
        <v>0</v>
      </c>
      <c r="H22" s="91"/>
      <c r="I22" s="44">
        <f t="shared" si="5"/>
        <v>0</v>
      </c>
      <c r="J22" s="44">
        <f t="shared" si="6"/>
        <v>0</v>
      </c>
      <c r="K22" s="4"/>
      <c r="L22" s="4"/>
    </row>
    <row r="23" spans="1:12" x14ac:dyDescent="0.15">
      <c r="A23" s="1" t="s">
        <v>134</v>
      </c>
      <c r="B23" s="40"/>
      <c r="C23" s="44">
        <f t="shared" si="0"/>
        <v>4166.666666666667</v>
      </c>
      <c r="D23" s="44" t="str">
        <f t="shared" si="1"/>
        <v>Yes</v>
      </c>
      <c r="E23" s="44">
        <f t="shared" si="2"/>
        <v>0</v>
      </c>
      <c r="F23" s="44">
        <f t="shared" si="3"/>
        <v>0</v>
      </c>
      <c r="G23" s="44">
        <f t="shared" si="4"/>
        <v>0</v>
      </c>
      <c r="H23" s="91"/>
      <c r="I23" s="44">
        <f t="shared" si="5"/>
        <v>0</v>
      </c>
      <c r="J23" s="44">
        <f t="shared" si="6"/>
        <v>0</v>
      </c>
      <c r="K23" s="4"/>
      <c r="L23" s="4"/>
    </row>
    <row r="24" spans="1:12" x14ac:dyDescent="0.15">
      <c r="A24" s="1" t="s">
        <v>135</v>
      </c>
      <c r="B24" s="40"/>
      <c r="C24" s="44">
        <f t="shared" si="0"/>
        <v>4166.666666666667</v>
      </c>
      <c r="D24" s="44" t="str">
        <f t="shared" si="1"/>
        <v>Yes</v>
      </c>
      <c r="E24" s="44">
        <f t="shared" si="2"/>
        <v>0</v>
      </c>
      <c r="F24" s="44">
        <f t="shared" si="3"/>
        <v>0</v>
      </c>
      <c r="G24" s="44">
        <f t="shared" si="4"/>
        <v>0</v>
      </c>
      <c r="H24" s="91"/>
      <c r="I24" s="44">
        <f t="shared" si="5"/>
        <v>0</v>
      </c>
      <c r="J24" s="44">
        <f t="shared" si="6"/>
        <v>0</v>
      </c>
      <c r="K24" s="4"/>
      <c r="L24" s="4"/>
    </row>
    <row r="25" spans="1:12" x14ac:dyDescent="0.15">
      <c r="A25" s="1" t="s">
        <v>136</v>
      </c>
      <c r="B25" s="40"/>
      <c r="C25" s="44">
        <f t="shared" si="0"/>
        <v>4166.666666666667</v>
      </c>
      <c r="D25" s="44" t="str">
        <f t="shared" si="1"/>
        <v>Yes</v>
      </c>
      <c r="E25" s="44">
        <f t="shared" si="2"/>
        <v>0</v>
      </c>
      <c r="F25" s="44">
        <f t="shared" si="3"/>
        <v>0</v>
      </c>
      <c r="G25" s="44">
        <f t="shared" si="4"/>
        <v>0</v>
      </c>
      <c r="H25" s="91"/>
      <c r="I25" s="44">
        <f t="shared" si="5"/>
        <v>0</v>
      </c>
      <c r="J25" s="44">
        <f t="shared" si="6"/>
        <v>0</v>
      </c>
      <c r="K25" s="4"/>
      <c r="L25" s="4"/>
    </row>
    <row r="26" spans="1:12" x14ac:dyDescent="0.15">
      <c r="A26" s="1" t="s">
        <v>137</v>
      </c>
      <c r="B26" s="40"/>
      <c r="C26" s="44">
        <f t="shared" si="0"/>
        <v>4166.666666666667</v>
      </c>
      <c r="D26" s="44" t="str">
        <f t="shared" si="1"/>
        <v>Yes</v>
      </c>
      <c r="E26" s="44">
        <f t="shared" si="2"/>
        <v>0</v>
      </c>
      <c r="F26" s="44">
        <f t="shared" si="3"/>
        <v>0</v>
      </c>
      <c r="G26" s="44">
        <f t="shared" si="4"/>
        <v>0</v>
      </c>
      <c r="H26" s="91"/>
      <c r="I26" s="44">
        <f t="shared" si="5"/>
        <v>0</v>
      </c>
      <c r="J26" s="44">
        <f t="shared" si="6"/>
        <v>0</v>
      </c>
      <c r="K26" s="4"/>
      <c r="L26" s="4"/>
    </row>
    <row r="27" spans="1:12" x14ac:dyDescent="0.15">
      <c r="A27" s="1" t="s">
        <v>138</v>
      </c>
      <c r="B27" s="40"/>
      <c r="C27" s="44">
        <f t="shared" si="0"/>
        <v>4166.666666666667</v>
      </c>
      <c r="D27" s="44" t="str">
        <f t="shared" si="1"/>
        <v>Yes</v>
      </c>
      <c r="E27" s="44">
        <f t="shared" si="2"/>
        <v>0</v>
      </c>
      <c r="F27" s="44">
        <f t="shared" si="3"/>
        <v>0</v>
      </c>
      <c r="G27" s="44">
        <f t="shared" si="4"/>
        <v>0</v>
      </c>
      <c r="H27" s="91"/>
      <c r="I27" s="44">
        <f t="shared" si="5"/>
        <v>0</v>
      </c>
      <c r="J27" s="44">
        <f t="shared" si="6"/>
        <v>0</v>
      </c>
      <c r="K27" s="4"/>
      <c r="L27" s="4"/>
    </row>
    <row r="28" spans="1:12" x14ac:dyDescent="0.15">
      <c r="A28" s="1" t="s">
        <v>139</v>
      </c>
      <c r="B28" s="40"/>
      <c r="C28" s="44">
        <f t="shared" si="0"/>
        <v>4166.666666666667</v>
      </c>
      <c r="D28" s="44" t="str">
        <f t="shared" si="1"/>
        <v>Yes</v>
      </c>
      <c r="E28" s="44">
        <f t="shared" si="2"/>
        <v>0</v>
      </c>
      <c r="F28" s="44">
        <f t="shared" si="3"/>
        <v>0</v>
      </c>
      <c r="G28" s="44">
        <f t="shared" si="4"/>
        <v>0</v>
      </c>
      <c r="H28" s="91"/>
      <c r="I28" s="44">
        <f t="shared" si="5"/>
        <v>0</v>
      </c>
      <c r="J28" s="44">
        <f t="shared" si="6"/>
        <v>0</v>
      </c>
      <c r="K28" s="4"/>
      <c r="L28" s="4"/>
    </row>
    <row r="29" spans="1:12" x14ac:dyDescent="0.15">
      <c r="A29" s="1" t="s">
        <v>140</v>
      </c>
      <c r="B29" s="40"/>
      <c r="C29" s="44">
        <f t="shared" si="0"/>
        <v>4166.666666666667</v>
      </c>
      <c r="D29" s="44" t="str">
        <f t="shared" si="1"/>
        <v>Yes</v>
      </c>
      <c r="E29" s="44">
        <f t="shared" si="2"/>
        <v>0</v>
      </c>
      <c r="F29" s="44">
        <f t="shared" si="3"/>
        <v>0</v>
      </c>
      <c r="G29" s="44">
        <f t="shared" si="4"/>
        <v>0</v>
      </c>
      <c r="H29" s="91"/>
      <c r="I29" s="44">
        <f t="shared" si="5"/>
        <v>0</v>
      </c>
      <c r="J29" s="44">
        <f t="shared" si="6"/>
        <v>0</v>
      </c>
      <c r="K29" s="4"/>
      <c r="L29" s="4"/>
    </row>
    <row r="30" spans="1:12" x14ac:dyDescent="0.15">
      <c r="A30" s="1" t="s">
        <v>141</v>
      </c>
      <c r="B30" s="40"/>
      <c r="C30" s="44">
        <f t="shared" si="0"/>
        <v>4166.666666666667</v>
      </c>
      <c r="D30" s="44" t="str">
        <f t="shared" si="1"/>
        <v>Yes</v>
      </c>
      <c r="E30" s="44">
        <f t="shared" si="2"/>
        <v>0</v>
      </c>
      <c r="F30" s="44">
        <f t="shared" si="3"/>
        <v>0</v>
      </c>
      <c r="G30" s="44">
        <f t="shared" si="4"/>
        <v>0</v>
      </c>
      <c r="H30" s="91"/>
      <c r="I30" s="44">
        <f t="shared" si="5"/>
        <v>0</v>
      </c>
      <c r="J30" s="44">
        <f t="shared" si="6"/>
        <v>0</v>
      </c>
      <c r="K30" s="4"/>
      <c r="L30" s="4"/>
    </row>
    <row r="31" spans="1:12" x14ac:dyDescent="0.15">
      <c r="A31" s="1" t="s">
        <v>142</v>
      </c>
      <c r="B31" s="40"/>
      <c r="C31" s="44">
        <f t="shared" si="0"/>
        <v>4166.666666666667</v>
      </c>
      <c r="D31" s="44" t="str">
        <f t="shared" si="1"/>
        <v>Yes</v>
      </c>
      <c r="E31" s="44">
        <f t="shared" si="2"/>
        <v>0</v>
      </c>
      <c r="F31" s="44">
        <f t="shared" si="3"/>
        <v>0</v>
      </c>
      <c r="G31" s="44">
        <f t="shared" si="4"/>
        <v>0</v>
      </c>
      <c r="H31" s="91"/>
      <c r="I31" s="44">
        <f t="shared" si="5"/>
        <v>0</v>
      </c>
      <c r="J31" s="44">
        <f t="shared" si="6"/>
        <v>0</v>
      </c>
      <c r="K31" s="4"/>
      <c r="L31" s="4"/>
    </row>
    <row r="32" spans="1:12" x14ac:dyDescent="0.15">
      <c r="A32" s="1" t="s">
        <v>143</v>
      </c>
      <c r="B32" s="40"/>
      <c r="C32" s="44">
        <f t="shared" si="0"/>
        <v>4166.666666666667</v>
      </c>
      <c r="D32" s="44" t="str">
        <f t="shared" si="1"/>
        <v>Yes</v>
      </c>
      <c r="E32" s="44">
        <f t="shared" si="2"/>
        <v>0</v>
      </c>
      <c r="F32" s="44">
        <f t="shared" si="3"/>
        <v>0</v>
      </c>
      <c r="G32" s="44">
        <f t="shared" si="4"/>
        <v>0</v>
      </c>
      <c r="H32" s="91"/>
      <c r="I32" s="44">
        <f t="shared" si="5"/>
        <v>0</v>
      </c>
      <c r="J32" s="44">
        <f t="shared" si="6"/>
        <v>0</v>
      </c>
      <c r="K32" s="4"/>
      <c r="L32" s="4"/>
    </row>
    <row r="33" spans="1:12" x14ac:dyDescent="0.15">
      <c r="A33" s="1" t="s">
        <v>144</v>
      </c>
      <c r="B33" s="40"/>
      <c r="C33" s="44">
        <f t="shared" si="0"/>
        <v>4166.666666666667</v>
      </c>
      <c r="D33" s="44" t="str">
        <f t="shared" si="1"/>
        <v>Yes</v>
      </c>
      <c r="E33" s="44">
        <f t="shared" si="2"/>
        <v>0</v>
      </c>
      <c r="F33" s="44">
        <f t="shared" si="3"/>
        <v>0</v>
      </c>
      <c r="G33" s="44">
        <f t="shared" si="4"/>
        <v>0</v>
      </c>
      <c r="H33" s="91"/>
      <c r="I33" s="44">
        <f t="shared" si="5"/>
        <v>0</v>
      </c>
      <c r="J33" s="44">
        <f t="shared" si="6"/>
        <v>0</v>
      </c>
      <c r="K33" s="4"/>
      <c r="L33" s="4"/>
    </row>
    <row r="34" spans="1:12" x14ac:dyDescent="0.15">
      <c r="A34" s="1" t="s">
        <v>145</v>
      </c>
      <c r="B34" s="40"/>
      <c r="C34" s="44">
        <f t="shared" si="0"/>
        <v>4166.666666666667</v>
      </c>
      <c r="D34" s="44" t="str">
        <f t="shared" si="1"/>
        <v>Yes</v>
      </c>
      <c r="E34" s="44">
        <f t="shared" si="2"/>
        <v>0</v>
      </c>
      <c r="F34" s="44">
        <f t="shared" si="3"/>
        <v>0</v>
      </c>
      <c r="G34" s="44">
        <f t="shared" si="4"/>
        <v>0</v>
      </c>
      <c r="H34" s="91"/>
      <c r="I34" s="44">
        <f t="shared" si="5"/>
        <v>0</v>
      </c>
      <c r="J34" s="44">
        <f t="shared" si="6"/>
        <v>0</v>
      </c>
      <c r="K34" s="4"/>
      <c r="L34" s="4"/>
    </row>
    <row r="35" spans="1:12" x14ac:dyDescent="0.15">
      <c r="A35" s="1" t="s">
        <v>146</v>
      </c>
      <c r="B35" s="40"/>
      <c r="C35" s="44">
        <f t="shared" si="0"/>
        <v>4166.666666666667</v>
      </c>
      <c r="D35" s="44" t="str">
        <f t="shared" si="1"/>
        <v>Yes</v>
      </c>
      <c r="E35" s="44">
        <f t="shared" si="2"/>
        <v>0</v>
      </c>
      <c r="F35" s="44">
        <f t="shared" si="3"/>
        <v>0</v>
      </c>
      <c r="G35" s="44">
        <f t="shared" si="4"/>
        <v>0</v>
      </c>
      <c r="H35" s="91"/>
      <c r="I35" s="44">
        <f t="shared" si="5"/>
        <v>0</v>
      </c>
      <c r="J35" s="44">
        <f t="shared" si="6"/>
        <v>0</v>
      </c>
      <c r="K35" s="4"/>
      <c r="L35" s="4"/>
    </row>
    <row r="36" spans="1:12" x14ac:dyDescent="0.15">
      <c r="A36" s="1" t="s">
        <v>147</v>
      </c>
      <c r="B36" s="40"/>
      <c r="C36" s="44">
        <f t="shared" si="0"/>
        <v>4166.666666666667</v>
      </c>
      <c r="D36" s="44" t="str">
        <f t="shared" si="1"/>
        <v>Yes</v>
      </c>
      <c r="E36" s="44">
        <f>B36*VLOOKUP($L$5,$N$5:$P$7,3,FALSE)</f>
        <v>0</v>
      </c>
      <c r="F36" s="44">
        <f t="shared" si="3"/>
        <v>0</v>
      </c>
      <c r="G36" s="44">
        <f t="shared" si="4"/>
        <v>0</v>
      </c>
      <c r="H36" s="91"/>
      <c r="I36" s="44">
        <f t="shared" si="5"/>
        <v>0</v>
      </c>
      <c r="J36" s="44">
        <f t="shared" si="6"/>
        <v>0</v>
      </c>
      <c r="K36" s="4"/>
      <c r="L36" s="4"/>
    </row>
    <row r="37" spans="1:12" x14ac:dyDescent="0.15">
      <c r="A37" s="1" t="s">
        <v>148</v>
      </c>
      <c r="B37" s="40"/>
      <c r="C37" s="44">
        <f t="shared" si="0"/>
        <v>4166.666666666667</v>
      </c>
      <c r="D37" s="44" t="str">
        <f t="shared" si="1"/>
        <v>Yes</v>
      </c>
      <c r="E37" s="44">
        <f t="shared" si="2"/>
        <v>0</v>
      </c>
      <c r="F37" s="44">
        <f t="shared" si="3"/>
        <v>0</v>
      </c>
      <c r="G37" s="44">
        <f t="shared" si="4"/>
        <v>0</v>
      </c>
      <c r="H37" s="91"/>
      <c r="I37" s="44">
        <f t="shared" si="5"/>
        <v>0</v>
      </c>
      <c r="J37" s="44">
        <f t="shared" si="6"/>
        <v>0</v>
      </c>
      <c r="K37" s="4"/>
      <c r="L37" s="4"/>
    </row>
    <row r="38" spans="1:12" x14ac:dyDescent="0.15">
      <c r="A38" s="1" t="s">
        <v>149</v>
      </c>
      <c r="B38" s="40"/>
      <c r="C38" s="44">
        <f t="shared" si="0"/>
        <v>4166.666666666667</v>
      </c>
      <c r="D38" s="44" t="str">
        <f t="shared" si="1"/>
        <v>Yes</v>
      </c>
      <c r="E38" s="44">
        <f t="shared" si="2"/>
        <v>0</v>
      </c>
      <c r="F38" s="44">
        <f t="shared" si="3"/>
        <v>0</v>
      </c>
      <c r="G38" s="44">
        <f t="shared" si="4"/>
        <v>0</v>
      </c>
      <c r="H38" s="91"/>
      <c r="I38" s="44">
        <f t="shared" si="5"/>
        <v>0</v>
      </c>
      <c r="J38" s="44">
        <f t="shared" si="6"/>
        <v>0</v>
      </c>
      <c r="K38" s="4"/>
      <c r="L38" s="4"/>
    </row>
    <row r="39" spans="1:12" x14ac:dyDescent="0.15">
      <c r="A39" s="1" t="s">
        <v>150</v>
      </c>
      <c r="B39" s="40"/>
      <c r="C39" s="44">
        <f t="shared" si="0"/>
        <v>4166.666666666667</v>
      </c>
      <c r="D39" s="44" t="str">
        <f t="shared" si="1"/>
        <v>Yes</v>
      </c>
      <c r="E39" s="44">
        <f t="shared" si="2"/>
        <v>0</v>
      </c>
      <c r="F39" s="44">
        <f t="shared" si="3"/>
        <v>0</v>
      </c>
      <c r="G39" s="44">
        <f t="shared" si="4"/>
        <v>0</v>
      </c>
      <c r="H39" s="91"/>
      <c r="I39" s="44">
        <f t="shared" si="5"/>
        <v>0</v>
      </c>
      <c r="J39" s="44">
        <f t="shared" si="6"/>
        <v>0</v>
      </c>
      <c r="K39" s="4"/>
      <c r="L39" s="4"/>
    </row>
    <row r="40" spans="1:12" x14ac:dyDescent="0.15">
      <c r="A40" s="1" t="s">
        <v>151</v>
      </c>
      <c r="B40" s="40"/>
      <c r="C40" s="44">
        <f t="shared" si="0"/>
        <v>4166.666666666667</v>
      </c>
      <c r="D40" s="44" t="str">
        <f t="shared" si="1"/>
        <v>Yes</v>
      </c>
      <c r="E40" s="44">
        <f>B40*VLOOKUP($L$5,$N$5:$P$7,3,FALSE)</f>
        <v>0</v>
      </c>
      <c r="F40" s="44">
        <f t="shared" si="3"/>
        <v>0</v>
      </c>
      <c r="G40" s="44">
        <f t="shared" si="4"/>
        <v>0</v>
      </c>
      <c r="H40" s="91"/>
      <c r="I40" s="44">
        <f t="shared" si="5"/>
        <v>0</v>
      </c>
      <c r="J40" s="44">
        <f t="shared" si="6"/>
        <v>0</v>
      </c>
      <c r="K40" s="4"/>
      <c r="L40" s="4"/>
    </row>
    <row r="41" spans="1:12" x14ac:dyDescent="0.15">
      <c r="A41" s="1" t="s">
        <v>152</v>
      </c>
      <c r="B41" s="40"/>
      <c r="C41" s="44">
        <f t="shared" si="0"/>
        <v>4166.666666666667</v>
      </c>
      <c r="D41" s="44" t="str">
        <f t="shared" si="1"/>
        <v>Yes</v>
      </c>
      <c r="E41" s="44">
        <f t="shared" si="2"/>
        <v>0</v>
      </c>
      <c r="F41" s="44">
        <f t="shared" si="3"/>
        <v>0</v>
      </c>
      <c r="G41" s="44">
        <f t="shared" si="4"/>
        <v>0</v>
      </c>
      <c r="H41" s="91"/>
      <c r="I41" s="44">
        <f t="shared" si="5"/>
        <v>0</v>
      </c>
      <c r="J41" s="44">
        <f t="shared" si="6"/>
        <v>0</v>
      </c>
      <c r="K41" s="4"/>
      <c r="L41" s="4"/>
    </row>
    <row r="42" spans="1:12" x14ac:dyDescent="0.15">
      <c r="A42" s="1" t="s">
        <v>153</v>
      </c>
      <c r="B42" s="40"/>
      <c r="C42" s="44">
        <f t="shared" si="0"/>
        <v>4166.666666666667</v>
      </c>
      <c r="D42" s="44" t="str">
        <f t="shared" si="1"/>
        <v>Yes</v>
      </c>
      <c r="E42" s="44">
        <f t="shared" si="2"/>
        <v>0</v>
      </c>
      <c r="F42" s="44">
        <f t="shared" si="3"/>
        <v>0</v>
      </c>
      <c r="G42" s="44">
        <f t="shared" si="4"/>
        <v>0</v>
      </c>
      <c r="H42" s="91"/>
      <c r="I42" s="44">
        <f t="shared" si="5"/>
        <v>0</v>
      </c>
      <c r="J42" s="44">
        <f t="shared" si="6"/>
        <v>0</v>
      </c>
      <c r="K42" s="4"/>
      <c r="L42" s="4"/>
    </row>
    <row r="43" spans="1:12" x14ac:dyDescent="0.15">
      <c r="A43" s="1" t="s">
        <v>154</v>
      </c>
      <c r="B43" s="40"/>
      <c r="C43" s="44">
        <f t="shared" si="0"/>
        <v>4166.666666666667</v>
      </c>
      <c r="D43" s="44" t="str">
        <f t="shared" si="1"/>
        <v>Yes</v>
      </c>
      <c r="E43" s="44">
        <f t="shared" si="2"/>
        <v>0</v>
      </c>
      <c r="F43" s="44">
        <f t="shared" si="3"/>
        <v>0</v>
      </c>
      <c r="G43" s="44">
        <f t="shared" si="4"/>
        <v>0</v>
      </c>
      <c r="H43" s="91"/>
      <c r="I43" s="44">
        <f t="shared" si="5"/>
        <v>0</v>
      </c>
      <c r="J43" s="44">
        <f t="shared" si="6"/>
        <v>0</v>
      </c>
      <c r="K43" s="4"/>
      <c r="L43" s="4"/>
    </row>
    <row r="44" spans="1:12" x14ac:dyDescent="0.15">
      <c r="A44" s="1" t="s">
        <v>155</v>
      </c>
      <c r="B44" s="40"/>
      <c r="C44" s="44">
        <f t="shared" si="0"/>
        <v>4166.666666666667</v>
      </c>
      <c r="D44" s="44" t="str">
        <f t="shared" si="1"/>
        <v>Yes</v>
      </c>
      <c r="E44" s="44">
        <f t="shared" si="2"/>
        <v>0</v>
      </c>
      <c r="F44" s="44">
        <f t="shared" si="3"/>
        <v>0</v>
      </c>
      <c r="G44" s="44">
        <f t="shared" si="4"/>
        <v>0</v>
      </c>
      <c r="H44" s="91"/>
      <c r="I44" s="44">
        <f t="shared" si="5"/>
        <v>0</v>
      </c>
      <c r="J44" s="44">
        <f t="shared" si="6"/>
        <v>0</v>
      </c>
      <c r="K44" s="4"/>
      <c r="L44" s="4"/>
    </row>
    <row r="45" spans="1:12" x14ac:dyDescent="0.15">
      <c r="A45" s="1" t="s">
        <v>156</v>
      </c>
      <c r="B45" s="40"/>
      <c r="C45" s="44">
        <f t="shared" si="0"/>
        <v>4166.666666666667</v>
      </c>
      <c r="D45" s="44" t="str">
        <f t="shared" si="1"/>
        <v>Yes</v>
      </c>
      <c r="E45" s="44">
        <f t="shared" si="2"/>
        <v>0</v>
      </c>
      <c r="F45" s="44">
        <f t="shared" si="3"/>
        <v>0</v>
      </c>
      <c r="G45" s="44">
        <f t="shared" si="4"/>
        <v>0</v>
      </c>
      <c r="H45" s="91"/>
      <c r="I45" s="44">
        <f t="shared" si="5"/>
        <v>0</v>
      </c>
      <c r="J45" s="44">
        <f t="shared" si="6"/>
        <v>0</v>
      </c>
      <c r="K45" s="4"/>
      <c r="L45" s="4"/>
    </row>
    <row r="46" spans="1:12" x14ac:dyDescent="0.15">
      <c r="A46" s="1" t="s">
        <v>157</v>
      </c>
      <c r="B46" s="40"/>
      <c r="C46" s="44">
        <f t="shared" si="0"/>
        <v>4166.666666666667</v>
      </c>
      <c r="D46" s="44" t="str">
        <f t="shared" si="1"/>
        <v>Yes</v>
      </c>
      <c r="E46" s="44">
        <f t="shared" si="2"/>
        <v>0</v>
      </c>
      <c r="F46" s="44">
        <f t="shared" si="3"/>
        <v>0</v>
      </c>
      <c r="G46" s="44">
        <f t="shared" si="4"/>
        <v>0</v>
      </c>
      <c r="H46" s="91"/>
      <c r="I46" s="44">
        <f t="shared" si="5"/>
        <v>0</v>
      </c>
      <c r="J46" s="44">
        <f t="shared" si="6"/>
        <v>0</v>
      </c>
      <c r="K46" s="4"/>
      <c r="L46" s="4"/>
    </row>
    <row r="47" spans="1:12" x14ac:dyDescent="0.15">
      <c r="A47" s="1" t="s">
        <v>158</v>
      </c>
      <c r="B47" s="40"/>
      <c r="C47" s="44">
        <f t="shared" si="0"/>
        <v>4166.666666666667</v>
      </c>
      <c r="D47" s="44" t="str">
        <f t="shared" si="1"/>
        <v>Yes</v>
      </c>
      <c r="E47" s="44">
        <f t="shared" si="2"/>
        <v>0</v>
      </c>
      <c r="F47" s="44">
        <f t="shared" si="3"/>
        <v>0</v>
      </c>
      <c r="G47" s="44">
        <f t="shared" si="4"/>
        <v>0</v>
      </c>
      <c r="H47" s="91"/>
      <c r="I47" s="44">
        <f t="shared" si="5"/>
        <v>0</v>
      </c>
      <c r="J47" s="44">
        <f t="shared" si="6"/>
        <v>0</v>
      </c>
      <c r="K47" s="4"/>
      <c r="L47" s="4"/>
    </row>
    <row r="48" spans="1:12" x14ac:dyDescent="0.15">
      <c r="A48" s="1" t="s">
        <v>159</v>
      </c>
      <c r="B48" s="40"/>
      <c r="C48" s="44">
        <f t="shared" si="0"/>
        <v>4166.666666666667</v>
      </c>
      <c r="D48" s="44" t="str">
        <f t="shared" si="1"/>
        <v>Yes</v>
      </c>
      <c r="E48" s="44">
        <f t="shared" si="2"/>
        <v>0</v>
      </c>
      <c r="F48" s="44">
        <f t="shared" si="3"/>
        <v>0</v>
      </c>
      <c r="G48" s="44">
        <f t="shared" si="4"/>
        <v>0</v>
      </c>
      <c r="H48" s="91"/>
      <c r="I48" s="44">
        <f t="shared" si="5"/>
        <v>0</v>
      </c>
      <c r="J48" s="44">
        <f t="shared" si="6"/>
        <v>0</v>
      </c>
      <c r="K48" s="4"/>
      <c r="L48" s="4"/>
    </row>
    <row r="49" spans="1:12" x14ac:dyDescent="0.15">
      <c r="A49" s="1" t="s">
        <v>160</v>
      </c>
      <c r="B49" s="40"/>
      <c r="C49" s="44">
        <f t="shared" si="0"/>
        <v>4166.666666666667</v>
      </c>
      <c r="D49" s="44" t="str">
        <f t="shared" si="1"/>
        <v>Yes</v>
      </c>
      <c r="E49" s="44">
        <f t="shared" si="2"/>
        <v>0</v>
      </c>
      <c r="F49" s="44">
        <f t="shared" si="3"/>
        <v>0</v>
      </c>
      <c r="G49" s="44">
        <f t="shared" si="4"/>
        <v>0</v>
      </c>
      <c r="H49" s="91"/>
      <c r="I49" s="44">
        <f t="shared" si="5"/>
        <v>0</v>
      </c>
      <c r="J49" s="44">
        <f t="shared" si="6"/>
        <v>0</v>
      </c>
      <c r="K49" s="4"/>
      <c r="L49" s="4"/>
    </row>
    <row r="50" spans="1:12" x14ac:dyDescent="0.15">
      <c r="A50" s="1" t="s">
        <v>161</v>
      </c>
      <c r="B50" s="40"/>
      <c r="C50" s="44">
        <f t="shared" si="0"/>
        <v>4166.666666666667</v>
      </c>
      <c r="D50" s="44" t="str">
        <f t="shared" si="1"/>
        <v>Yes</v>
      </c>
      <c r="E50" s="44">
        <f t="shared" si="2"/>
        <v>0</v>
      </c>
      <c r="F50" s="44">
        <f t="shared" si="3"/>
        <v>0</v>
      </c>
      <c r="G50" s="44">
        <f t="shared" si="4"/>
        <v>0</v>
      </c>
      <c r="H50" s="91"/>
      <c r="I50" s="44">
        <f t="shared" si="5"/>
        <v>0</v>
      </c>
      <c r="J50" s="44">
        <f t="shared" si="6"/>
        <v>0</v>
      </c>
      <c r="K50" s="4"/>
      <c r="L50" s="4"/>
    </row>
    <row r="51" spans="1:12" x14ac:dyDescent="0.15">
      <c r="A51" s="1" t="s">
        <v>162</v>
      </c>
      <c r="B51" s="40"/>
      <c r="C51" s="44">
        <f t="shared" si="0"/>
        <v>4166.666666666667</v>
      </c>
      <c r="D51" s="44" t="str">
        <f t="shared" si="1"/>
        <v>Yes</v>
      </c>
      <c r="E51" s="44">
        <f t="shared" si="2"/>
        <v>0</v>
      </c>
      <c r="F51" s="44">
        <f t="shared" si="3"/>
        <v>0</v>
      </c>
      <c r="G51" s="44">
        <f t="shared" si="4"/>
        <v>0</v>
      </c>
      <c r="H51" s="91"/>
      <c r="I51" s="44">
        <f t="shared" si="5"/>
        <v>0</v>
      </c>
      <c r="J51" s="44">
        <f t="shared" si="6"/>
        <v>0</v>
      </c>
      <c r="K51" s="4"/>
      <c r="L51" s="4"/>
    </row>
    <row r="52" spans="1:12" x14ac:dyDescent="0.15">
      <c r="A52" s="1" t="s">
        <v>163</v>
      </c>
      <c r="B52" s="40"/>
      <c r="C52" s="44">
        <f t="shared" si="0"/>
        <v>4166.666666666667</v>
      </c>
      <c r="D52" s="44" t="str">
        <f t="shared" si="1"/>
        <v>Yes</v>
      </c>
      <c r="E52" s="44">
        <f t="shared" si="2"/>
        <v>0</v>
      </c>
      <c r="F52" s="44">
        <f t="shared" si="3"/>
        <v>0</v>
      </c>
      <c r="G52" s="44">
        <f t="shared" si="4"/>
        <v>0</v>
      </c>
      <c r="H52" s="91"/>
      <c r="I52" s="44">
        <f t="shared" si="5"/>
        <v>0</v>
      </c>
      <c r="J52" s="44">
        <f t="shared" si="6"/>
        <v>0</v>
      </c>
      <c r="K52" s="4"/>
      <c r="L52" s="4"/>
    </row>
    <row r="53" spans="1:12" x14ac:dyDescent="0.15">
      <c r="A53" s="1" t="s">
        <v>164</v>
      </c>
      <c r="B53" s="40"/>
      <c r="C53" s="44">
        <f t="shared" si="0"/>
        <v>4166.666666666667</v>
      </c>
      <c r="D53" s="44" t="str">
        <f t="shared" si="1"/>
        <v>Yes</v>
      </c>
      <c r="E53" s="44">
        <f t="shared" si="2"/>
        <v>0</v>
      </c>
      <c r="F53" s="44">
        <f t="shared" si="3"/>
        <v>0</v>
      </c>
      <c r="G53" s="44">
        <f t="shared" si="4"/>
        <v>0</v>
      </c>
      <c r="H53" s="91"/>
      <c r="I53" s="44">
        <f t="shared" si="5"/>
        <v>0</v>
      </c>
      <c r="J53" s="44">
        <f t="shared" si="6"/>
        <v>0</v>
      </c>
      <c r="K53" s="4"/>
      <c r="L53" s="4"/>
    </row>
    <row r="54" spans="1:12" x14ac:dyDescent="0.15">
      <c r="A54" s="1" t="s">
        <v>165</v>
      </c>
      <c r="B54" s="40"/>
      <c r="C54" s="44">
        <f t="shared" si="0"/>
        <v>4166.666666666667</v>
      </c>
      <c r="D54" s="44" t="str">
        <f t="shared" si="1"/>
        <v>Yes</v>
      </c>
      <c r="E54" s="44">
        <f t="shared" si="2"/>
        <v>0</v>
      </c>
      <c r="F54" s="44">
        <f t="shared" si="3"/>
        <v>0</v>
      </c>
      <c r="G54" s="44">
        <f t="shared" si="4"/>
        <v>0</v>
      </c>
      <c r="H54" s="91"/>
      <c r="I54" s="44">
        <f t="shared" si="5"/>
        <v>0</v>
      </c>
      <c r="J54" s="44">
        <f t="shared" si="6"/>
        <v>0</v>
      </c>
      <c r="K54" s="4"/>
      <c r="L54" s="4"/>
    </row>
    <row r="55" spans="1:12" x14ac:dyDescent="0.15">
      <c r="A55" s="1" t="s">
        <v>223</v>
      </c>
      <c r="B55" s="40"/>
      <c r="C55" s="44">
        <f t="shared" si="0"/>
        <v>4166.666666666667</v>
      </c>
      <c r="D55" s="44" t="str">
        <f t="shared" ref="D55:D118" si="7">IF(B55&gt;C55,"No","Yes")</f>
        <v>Yes</v>
      </c>
      <c r="E55" s="44">
        <f t="shared" ref="E55:E118" si="8">B55*VLOOKUP($L$5,$N$5:$P$7,3,FALSE)</f>
        <v>0</v>
      </c>
      <c r="F55" s="44">
        <f t="shared" ref="F55:F118" si="9">E55/13*8*(1-H55)</f>
        <v>0</v>
      </c>
      <c r="G55" s="44">
        <f t="shared" ref="G55:G118" si="10">F55/8*13</f>
        <v>0</v>
      </c>
      <c r="H55" s="91"/>
      <c r="I55" s="44">
        <f t="shared" ref="I55:I118" si="11">MAX((E55/13*8*0.75)-F55,0)</f>
        <v>0</v>
      </c>
      <c r="J55" s="44">
        <f t="shared" ref="J55:J118" si="12">IF(D55="Yes",I55,0)</f>
        <v>0</v>
      </c>
      <c r="K55" s="4"/>
      <c r="L55" s="4"/>
    </row>
    <row r="56" spans="1:12" x14ac:dyDescent="0.15">
      <c r="A56" s="1" t="s">
        <v>224</v>
      </c>
      <c r="B56" s="40"/>
      <c r="C56" s="44">
        <f t="shared" si="0"/>
        <v>4166.666666666667</v>
      </c>
      <c r="D56" s="44" t="str">
        <f t="shared" si="7"/>
        <v>Yes</v>
      </c>
      <c r="E56" s="44">
        <f t="shared" si="8"/>
        <v>0</v>
      </c>
      <c r="F56" s="44">
        <f t="shared" si="9"/>
        <v>0</v>
      </c>
      <c r="G56" s="44">
        <f t="shared" si="10"/>
        <v>0</v>
      </c>
      <c r="H56" s="91"/>
      <c r="I56" s="44">
        <f t="shared" si="11"/>
        <v>0</v>
      </c>
      <c r="J56" s="44">
        <f t="shared" si="12"/>
        <v>0</v>
      </c>
      <c r="K56" s="4"/>
      <c r="L56" s="4"/>
    </row>
    <row r="57" spans="1:12" x14ac:dyDescent="0.15">
      <c r="A57" s="1" t="s">
        <v>225</v>
      </c>
      <c r="B57" s="40"/>
      <c r="C57" s="44">
        <f t="shared" si="0"/>
        <v>4166.666666666667</v>
      </c>
      <c r="D57" s="44" t="str">
        <f t="shared" si="7"/>
        <v>Yes</v>
      </c>
      <c r="E57" s="44">
        <f t="shared" si="8"/>
        <v>0</v>
      </c>
      <c r="F57" s="44">
        <f t="shared" si="9"/>
        <v>0</v>
      </c>
      <c r="G57" s="44">
        <f t="shared" si="10"/>
        <v>0</v>
      </c>
      <c r="H57" s="91"/>
      <c r="I57" s="44">
        <f t="shared" si="11"/>
        <v>0</v>
      </c>
      <c r="J57" s="44">
        <f t="shared" si="12"/>
        <v>0</v>
      </c>
      <c r="K57" s="4"/>
      <c r="L57" s="4"/>
    </row>
    <row r="58" spans="1:12" x14ac:dyDescent="0.15">
      <c r="A58" s="1" t="s">
        <v>226</v>
      </c>
      <c r="B58" s="40"/>
      <c r="C58" s="44">
        <f t="shared" si="0"/>
        <v>4166.666666666667</v>
      </c>
      <c r="D58" s="44" t="str">
        <f t="shared" si="7"/>
        <v>Yes</v>
      </c>
      <c r="E58" s="44">
        <f t="shared" si="8"/>
        <v>0</v>
      </c>
      <c r="F58" s="44">
        <f t="shared" si="9"/>
        <v>0</v>
      </c>
      <c r="G58" s="44">
        <f t="shared" si="10"/>
        <v>0</v>
      </c>
      <c r="H58" s="91"/>
      <c r="I58" s="44">
        <f t="shared" si="11"/>
        <v>0</v>
      </c>
      <c r="J58" s="44">
        <f t="shared" si="12"/>
        <v>0</v>
      </c>
      <c r="K58" s="4"/>
      <c r="L58" s="4"/>
    </row>
    <row r="59" spans="1:12" x14ac:dyDescent="0.15">
      <c r="A59" s="1" t="s">
        <v>227</v>
      </c>
      <c r="B59" s="40"/>
      <c r="C59" s="44">
        <f t="shared" si="0"/>
        <v>4166.666666666667</v>
      </c>
      <c r="D59" s="44" t="str">
        <f t="shared" si="7"/>
        <v>Yes</v>
      </c>
      <c r="E59" s="44">
        <f t="shared" si="8"/>
        <v>0</v>
      </c>
      <c r="F59" s="44">
        <f t="shared" si="9"/>
        <v>0</v>
      </c>
      <c r="G59" s="44">
        <f t="shared" si="10"/>
        <v>0</v>
      </c>
      <c r="H59" s="91"/>
      <c r="I59" s="44">
        <f t="shared" si="11"/>
        <v>0</v>
      </c>
      <c r="J59" s="44">
        <f t="shared" si="12"/>
        <v>0</v>
      </c>
      <c r="K59" s="4"/>
      <c r="L59" s="4"/>
    </row>
    <row r="60" spans="1:12" x14ac:dyDescent="0.15">
      <c r="A60" s="1" t="s">
        <v>228</v>
      </c>
      <c r="B60" s="40"/>
      <c r="C60" s="44">
        <f t="shared" si="0"/>
        <v>4166.666666666667</v>
      </c>
      <c r="D60" s="44" t="str">
        <f t="shared" si="7"/>
        <v>Yes</v>
      </c>
      <c r="E60" s="44">
        <f t="shared" si="8"/>
        <v>0</v>
      </c>
      <c r="F60" s="44">
        <f t="shared" si="9"/>
        <v>0</v>
      </c>
      <c r="G60" s="44">
        <f t="shared" si="10"/>
        <v>0</v>
      </c>
      <c r="H60" s="91"/>
      <c r="I60" s="44">
        <f t="shared" si="11"/>
        <v>0</v>
      </c>
      <c r="J60" s="44">
        <f t="shared" si="12"/>
        <v>0</v>
      </c>
      <c r="K60" s="4"/>
      <c r="L60" s="4"/>
    </row>
    <row r="61" spans="1:12" x14ac:dyDescent="0.15">
      <c r="A61" s="1" t="s">
        <v>229</v>
      </c>
      <c r="B61" s="40"/>
      <c r="C61" s="44">
        <f t="shared" si="0"/>
        <v>4166.666666666667</v>
      </c>
      <c r="D61" s="44" t="str">
        <f t="shared" si="7"/>
        <v>Yes</v>
      </c>
      <c r="E61" s="44">
        <f t="shared" si="8"/>
        <v>0</v>
      </c>
      <c r="F61" s="44">
        <f t="shared" si="9"/>
        <v>0</v>
      </c>
      <c r="G61" s="44">
        <f t="shared" si="10"/>
        <v>0</v>
      </c>
      <c r="H61" s="91"/>
      <c r="I61" s="44">
        <f t="shared" si="11"/>
        <v>0</v>
      </c>
      <c r="J61" s="44">
        <f t="shared" si="12"/>
        <v>0</v>
      </c>
      <c r="K61" s="4"/>
      <c r="L61" s="4"/>
    </row>
    <row r="62" spans="1:12" x14ac:dyDescent="0.15">
      <c r="A62" s="1" t="s">
        <v>230</v>
      </c>
      <c r="B62" s="40"/>
      <c r="C62" s="44">
        <f t="shared" si="0"/>
        <v>4166.666666666667</v>
      </c>
      <c r="D62" s="44" t="str">
        <f t="shared" si="7"/>
        <v>Yes</v>
      </c>
      <c r="E62" s="44">
        <f t="shared" si="8"/>
        <v>0</v>
      </c>
      <c r="F62" s="44">
        <f t="shared" si="9"/>
        <v>0</v>
      </c>
      <c r="G62" s="44">
        <f t="shared" si="10"/>
        <v>0</v>
      </c>
      <c r="H62" s="91"/>
      <c r="I62" s="44">
        <f t="shared" si="11"/>
        <v>0</v>
      </c>
      <c r="J62" s="44">
        <f t="shared" si="12"/>
        <v>0</v>
      </c>
      <c r="K62" s="4"/>
      <c r="L62" s="4"/>
    </row>
    <row r="63" spans="1:12" x14ac:dyDescent="0.15">
      <c r="A63" s="1" t="s">
        <v>231</v>
      </c>
      <c r="B63" s="40"/>
      <c r="C63" s="44">
        <f t="shared" si="0"/>
        <v>4166.666666666667</v>
      </c>
      <c r="D63" s="44" t="str">
        <f t="shared" si="7"/>
        <v>Yes</v>
      </c>
      <c r="E63" s="44">
        <f t="shared" si="8"/>
        <v>0</v>
      </c>
      <c r="F63" s="44">
        <f t="shared" si="9"/>
        <v>0</v>
      </c>
      <c r="G63" s="44">
        <f t="shared" si="10"/>
        <v>0</v>
      </c>
      <c r="H63" s="91"/>
      <c r="I63" s="44">
        <f t="shared" si="11"/>
        <v>0</v>
      </c>
      <c r="J63" s="44">
        <f t="shared" si="12"/>
        <v>0</v>
      </c>
      <c r="K63" s="4"/>
      <c r="L63" s="4"/>
    </row>
    <row r="64" spans="1:12" x14ac:dyDescent="0.15">
      <c r="A64" s="1" t="s">
        <v>232</v>
      </c>
      <c r="B64" s="40"/>
      <c r="C64" s="44">
        <f t="shared" si="0"/>
        <v>4166.666666666667</v>
      </c>
      <c r="D64" s="44" t="str">
        <f t="shared" si="7"/>
        <v>Yes</v>
      </c>
      <c r="E64" s="44">
        <f t="shared" si="8"/>
        <v>0</v>
      </c>
      <c r="F64" s="44">
        <f t="shared" si="9"/>
        <v>0</v>
      </c>
      <c r="G64" s="44">
        <f t="shared" si="10"/>
        <v>0</v>
      </c>
      <c r="H64" s="91"/>
      <c r="I64" s="44">
        <f t="shared" si="11"/>
        <v>0</v>
      </c>
      <c r="J64" s="44">
        <f t="shared" si="12"/>
        <v>0</v>
      </c>
      <c r="K64" s="4"/>
      <c r="L64" s="4"/>
    </row>
    <row r="65" spans="1:12" x14ac:dyDescent="0.15">
      <c r="A65" s="1" t="s">
        <v>233</v>
      </c>
      <c r="B65" s="40"/>
      <c r="C65" s="44">
        <f t="shared" si="0"/>
        <v>4166.666666666667</v>
      </c>
      <c r="D65" s="44" t="str">
        <f t="shared" si="7"/>
        <v>Yes</v>
      </c>
      <c r="E65" s="44">
        <f t="shared" si="8"/>
        <v>0</v>
      </c>
      <c r="F65" s="44">
        <f t="shared" si="9"/>
        <v>0</v>
      </c>
      <c r="G65" s="44">
        <f t="shared" si="10"/>
        <v>0</v>
      </c>
      <c r="H65" s="91"/>
      <c r="I65" s="44">
        <f t="shared" si="11"/>
        <v>0</v>
      </c>
      <c r="J65" s="44">
        <f t="shared" si="12"/>
        <v>0</v>
      </c>
      <c r="K65" s="4"/>
      <c r="L65" s="4"/>
    </row>
    <row r="66" spans="1:12" x14ac:dyDescent="0.15">
      <c r="A66" s="1" t="s">
        <v>234</v>
      </c>
      <c r="B66" s="40"/>
      <c r="C66" s="44">
        <f t="shared" si="0"/>
        <v>4166.666666666667</v>
      </c>
      <c r="D66" s="44" t="str">
        <f t="shared" si="7"/>
        <v>Yes</v>
      </c>
      <c r="E66" s="44">
        <f t="shared" si="8"/>
        <v>0</v>
      </c>
      <c r="F66" s="44">
        <f t="shared" si="9"/>
        <v>0</v>
      </c>
      <c r="G66" s="44">
        <f t="shared" si="10"/>
        <v>0</v>
      </c>
      <c r="H66" s="91"/>
      <c r="I66" s="44">
        <f t="shared" si="11"/>
        <v>0</v>
      </c>
      <c r="J66" s="44">
        <f t="shared" si="12"/>
        <v>0</v>
      </c>
      <c r="K66" s="4"/>
      <c r="L66" s="4"/>
    </row>
    <row r="67" spans="1:12" x14ac:dyDescent="0.15">
      <c r="A67" s="1" t="s">
        <v>235</v>
      </c>
      <c r="B67" s="40"/>
      <c r="C67" s="44">
        <f t="shared" si="0"/>
        <v>4166.666666666667</v>
      </c>
      <c r="D67" s="44" t="str">
        <f t="shared" si="7"/>
        <v>Yes</v>
      </c>
      <c r="E67" s="44">
        <f t="shared" si="8"/>
        <v>0</v>
      </c>
      <c r="F67" s="44">
        <f t="shared" si="9"/>
        <v>0</v>
      </c>
      <c r="G67" s="44">
        <f t="shared" si="10"/>
        <v>0</v>
      </c>
      <c r="H67" s="91"/>
      <c r="I67" s="44">
        <f t="shared" si="11"/>
        <v>0</v>
      </c>
      <c r="J67" s="44">
        <f t="shared" si="12"/>
        <v>0</v>
      </c>
      <c r="K67" s="4"/>
      <c r="L67" s="4"/>
    </row>
    <row r="68" spans="1:12" x14ac:dyDescent="0.15">
      <c r="A68" s="1" t="s">
        <v>236</v>
      </c>
      <c r="B68" s="40"/>
      <c r="C68" s="44">
        <f t="shared" si="0"/>
        <v>4166.666666666667</v>
      </c>
      <c r="D68" s="44" t="str">
        <f t="shared" si="7"/>
        <v>Yes</v>
      </c>
      <c r="E68" s="44">
        <f t="shared" si="8"/>
        <v>0</v>
      </c>
      <c r="F68" s="44">
        <f t="shared" si="9"/>
        <v>0</v>
      </c>
      <c r="G68" s="44">
        <f t="shared" si="10"/>
        <v>0</v>
      </c>
      <c r="H68" s="91"/>
      <c r="I68" s="44">
        <f t="shared" si="11"/>
        <v>0</v>
      </c>
      <c r="J68" s="44">
        <f t="shared" si="12"/>
        <v>0</v>
      </c>
      <c r="K68" s="4"/>
      <c r="L68" s="4"/>
    </row>
    <row r="69" spans="1:12" x14ac:dyDescent="0.15">
      <c r="A69" s="1" t="s">
        <v>237</v>
      </c>
      <c r="B69" s="40"/>
      <c r="C69" s="44">
        <f t="shared" si="0"/>
        <v>4166.666666666667</v>
      </c>
      <c r="D69" s="44" t="str">
        <f t="shared" si="7"/>
        <v>Yes</v>
      </c>
      <c r="E69" s="44">
        <f t="shared" si="8"/>
        <v>0</v>
      </c>
      <c r="F69" s="44">
        <f t="shared" si="9"/>
        <v>0</v>
      </c>
      <c r="G69" s="44">
        <f t="shared" si="10"/>
        <v>0</v>
      </c>
      <c r="H69" s="91"/>
      <c r="I69" s="44">
        <f t="shared" si="11"/>
        <v>0</v>
      </c>
      <c r="J69" s="44">
        <f t="shared" si="12"/>
        <v>0</v>
      </c>
      <c r="K69" s="4"/>
      <c r="L69" s="4"/>
    </row>
    <row r="70" spans="1:12" x14ac:dyDescent="0.15">
      <c r="A70" s="1" t="s">
        <v>238</v>
      </c>
      <c r="B70" s="40"/>
      <c r="C70" s="44">
        <f t="shared" ref="C70:C133" si="13">100000/VLOOKUP($L$5,$N$5:$O$7,2,FALSE)</f>
        <v>4166.666666666667</v>
      </c>
      <c r="D70" s="44" t="str">
        <f t="shared" si="7"/>
        <v>Yes</v>
      </c>
      <c r="E70" s="44">
        <f t="shared" si="8"/>
        <v>0</v>
      </c>
      <c r="F70" s="44">
        <f t="shared" si="9"/>
        <v>0</v>
      </c>
      <c r="G70" s="44">
        <f t="shared" si="10"/>
        <v>0</v>
      </c>
      <c r="H70" s="91"/>
      <c r="I70" s="44">
        <f t="shared" si="11"/>
        <v>0</v>
      </c>
      <c r="J70" s="44">
        <f t="shared" si="12"/>
        <v>0</v>
      </c>
      <c r="K70" s="4"/>
      <c r="L70" s="4"/>
    </row>
    <row r="71" spans="1:12" x14ac:dyDescent="0.15">
      <c r="A71" s="1" t="s">
        <v>239</v>
      </c>
      <c r="B71" s="40"/>
      <c r="C71" s="44">
        <f t="shared" si="13"/>
        <v>4166.666666666667</v>
      </c>
      <c r="D71" s="44" t="str">
        <f t="shared" si="7"/>
        <v>Yes</v>
      </c>
      <c r="E71" s="44">
        <f t="shared" si="8"/>
        <v>0</v>
      </c>
      <c r="F71" s="44">
        <f t="shared" si="9"/>
        <v>0</v>
      </c>
      <c r="G71" s="44">
        <f t="shared" si="10"/>
        <v>0</v>
      </c>
      <c r="H71" s="91"/>
      <c r="I71" s="44">
        <f t="shared" si="11"/>
        <v>0</v>
      </c>
      <c r="J71" s="44">
        <f t="shared" si="12"/>
        <v>0</v>
      </c>
      <c r="K71" s="4"/>
      <c r="L71" s="4"/>
    </row>
    <row r="72" spans="1:12" x14ac:dyDescent="0.15">
      <c r="A72" s="1" t="s">
        <v>240</v>
      </c>
      <c r="B72" s="40"/>
      <c r="C72" s="44">
        <f t="shared" si="13"/>
        <v>4166.666666666667</v>
      </c>
      <c r="D72" s="44" t="str">
        <f t="shared" si="7"/>
        <v>Yes</v>
      </c>
      <c r="E72" s="44">
        <f t="shared" si="8"/>
        <v>0</v>
      </c>
      <c r="F72" s="44">
        <f t="shared" si="9"/>
        <v>0</v>
      </c>
      <c r="G72" s="44">
        <f t="shared" si="10"/>
        <v>0</v>
      </c>
      <c r="H72" s="91"/>
      <c r="I72" s="44">
        <f t="shared" si="11"/>
        <v>0</v>
      </c>
      <c r="J72" s="44">
        <f t="shared" si="12"/>
        <v>0</v>
      </c>
      <c r="K72" s="4"/>
      <c r="L72" s="4"/>
    </row>
    <row r="73" spans="1:12" x14ac:dyDescent="0.15">
      <c r="A73" s="1" t="s">
        <v>241</v>
      </c>
      <c r="B73" s="40"/>
      <c r="C73" s="44">
        <f t="shared" si="13"/>
        <v>4166.666666666667</v>
      </c>
      <c r="D73" s="44" t="str">
        <f t="shared" si="7"/>
        <v>Yes</v>
      </c>
      <c r="E73" s="44">
        <f t="shared" si="8"/>
        <v>0</v>
      </c>
      <c r="F73" s="44">
        <f t="shared" si="9"/>
        <v>0</v>
      </c>
      <c r="G73" s="44">
        <f t="shared" si="10"/>
        <v>0</v>
      </c>
      <c r="H73" s="91"/>
      <c r="I73" s="44">
        <f t="shared" si="11"/>
        <v>0</v>
      </c>
      <c r="J73" s="44">
        <f t="shared" si="12"/>
        <v>0</v>
      </c>
      <c r="K73" s="4"/>
      <c r="L73" s="4"/>
    </row>
    <row r="74" spans="1:12" x14ac:dyDescent="0.15">
      <c r="A74" s="1" t="s">
        <v>242</v>
      </c>
      <c r="B74" s="40"/>
      <c r="C74" s="44">
        <f t="shared" si="13"/>
        <v>4166.666666666667</v>
      </c>
      <c r="D74" s="44" t="str">
        <f t="shared" si="7"/>
        <v>Yes</v>
      </c>
      <c r="E74" s="44">
        <f t="shared" si="8"/>
        <v>0</v>
      </c>
      <c r="F74" s="44">
        <f t="shared" si="9"/>
        <v>0</v>
      </c>
      <c r="G74" s="44">
        <f t="shared" si="10"/>
        <v>0</v>
      </c>
      <c r="H74" s="91"/>
      <c r="I74" s="44">
        <f t="shared" si="11"/>
        <v>0</v>
      </c>
      <c r="J74" s="44">
        <f t="shared" si="12"/>
        <v>0</v>
      </c>
      <c r="K74" s="4"/>
      <c r="L74" s="4"/>
    </row>
    <row r="75" spans="1:12" x14ac:dyDescent="0.15">
      <c r="A75" s="1" t="s">
        <v>243</v>
      </c>
      <c r="B75" s="40"/>
      <c r="C75" s="44">
        <f t="shared" si="13"/>
        <v>4166.666666666667</v>
      </c>
      <c r="D75" s="44" t="str">
        <f t="shared" si="7"/>
        <v>Yes</v>
      </c>
      <c r="E75" s="44">
        <f t="shared" si="8"/>
        <v>0</v>
      </c>
      <c r="F75" s="44">
        <f t="shared" si="9"/>
        <v>0</v>
      </c>
      <c r="G75" s="44">
        <f t="shared" si="10"/>
        <v>0</v>
      </c>
      <c r="H75" s="91"/>
      <c r="I75" s="44">
        <f t="shared" si="11"/>
        <v>0</v>
      </c>
      <c r="J75" s="44">
        <f t="shared" si="12"/>
        <v>0</v>
      </c>
      <c r="K75" s="4"/>
      <c r="L75" s="4"/>
    </row>
    <row r="76" spans="1:12" x14ac:dyDescent="0.15">
      <c r="A76" s="1" t="s">
        <v>244</v>
      </c>
      <c r="B76" s="40"/>
      <c r="C76" s="44">
        <f t="shared" si="13"/>
        <v>4166.666666666667</v>
      </c>
      <c r="D76" s="44" t="str">
        <f t="shared" si="7"/>
        <v>Yes</v>
      </c>
      <c r="E76" s="44">
        <f t="shared" si="8"/>
        <v>0</v>
      </c>
      <c r="F76" s="44">
        <f t="shared" si="9"/>
        <v>0</v>
      </c>
      <c r="G76" s="44">
        <f t="shared" si="10"/>
        <v>0</v>
      </c>
      <c r="H76" s="91"/>
      <c r="I76" s="44">
        <f t="shared" si="11"/>
        <v>0</v>
      </c>
      <c r="J76" s="44">
        <f t="shared" si="12"/>
        <v>0</v>
      </c>
      <c r="K76" s="4"/>
      <c r="L76" s="4"/>
    </row>
    <row r="77" spans="1:12" x14ac:dyDescent="0.15">
      <c r="A77" s="1" t="s">
        <v>245</v>
      </c>
      <c r="B77" s="40"/>
      <c r="C77" s="44">
        <f t="shared" si="13"/>
        <v>4166.666666666667</v>
      </c>
      <c r="D77" s="44" t="str">
        <f t="shared" si="7"/>
        <v>Yes</v>
      </c>
      <c r="E77" s="44">
        <f t="shared" si="8"/>
        <v>0</v>
      </c>
      <c r="F77" s="44">
        <f t="shared" si="9"/>
        <v>0</v>
      </c>
      <c r="G77" s="44">
        <f t="shared" si="10"/>
        <v>0</v>
      </c>
      <c r="H77" s="91"/>
      <c r="I77" s="44">
        <f t="shared" si="11"/>
        <v>0</v>
      </c>
      <c r="J77" s="44">
        <f t="shared" si="12"/>
        <v>0</v>
      </c>
      <c r="K77" s="4"/>
      <c r="L77" s="4"/>
    </row>
    <row r="78" spans="1:12" x14ac:dyDescent="0.15">
      <c r="A78" s="1" t="s">
        <v>246</v>
      </c>
      <c r="B78" s="40"/>
      <c r="C78" s="44">
        <f t="shared" si="13"/>
        <v>4166.666666666667</v>
      </c>
      <c r="D78" s="44" t="str">
        <f t="shared" si="7"/>
        <v>Yes</v>
      </c>
      <c r="E78" s="44">
        <f t="shared" si="8"/>
        <v>0</v>
      </c>
      <c r="F78" s="44">
        <f t="shared" si="9"/>
        <v>0</v>
      </c>
      <c r="G78" s="44">
        <f t="shared" si="10"/>
        <v>0</v>
      </c>
      <c r="H78" s="91"/>
      <c r="I78" s="44">
        <f t="shared" si="11"/>
        <v>0</v>
      </c>
      <c r="J78" s="44">
        <f t="shared" si="12"/>
        <v>0</v>
      </c>
      <c r="K78" s="4"/>
      <c r="L78" s="4"/>
    </row>
    <row r="79" spans="1:12" x14ac:dyDescent="0.15">
      <c r="A79" s="1" t="s">
        <v>247</v>
      </c>
      <c r="B79" s="40"/>
      <c r="C79" s="44">
        <f>100000/VLOOKUP($L$5,$N$5:$O$7,2,FALSE)</f>
        <v>4166.666666666667</v>
      </c>
      <c r="D79" s="44" t="str">
        <f t="shared" si="7"/>
        <v>Yes</v>
      </c>
      <c r="E79" s="44">
        <f t="shared" si="8"/>
        <v>0</v>
      </c>
      <c r="F79" s="44">
        <f t="shared" si="9"/>
        <v>0</v>
      </c>
      <c r="G79" s="44">
        <f t="shared" si="10"/>
        <v>0</v>
      </c>
      <c r="H79" s="91"/>
      <c r="I79" s="44">
        <f t="shared" si="11"/>
        <v>0</v>
      </c>
      <c r="J79" s="44">
        <f t="shared" si="12"/>
        <v>0</v>
      </c>
      <c r="K79" s="4"/>
      <c r="L79" s="4"/>
    </row>
    <row r="80" spans="1:12" x14ac:dyDescent="0.15">
      <c r="A80" s="1" t="s">
        <v>248</v>
      </c>
      <c r="B80" s="40"/>
      <c r="C80" s="44">
        <f t="shared" si="13"/>
        <v>4166.666666666667</v>
      </c>
      <c r="D80" s="44" t="str">
        <f t="shared" si="7"/>
        <v>Yes</v>
      </c>
      <c r="E80" s="44">
        <f t="shared" si="8"/>
        <v>0</v>
      </c>
      <c r="F80" s="44">
        <f t="shared" si="9"/>
        <v>0</v>
      </c>
      <c r="G80" s="44">
        <f t="shared" si="10"/>
        <v>0</v>
      </c>
      <c r="H80" s="91"/>
      <c r="I80" s="44">
        <f t="shared" si="11"/>
        <v>0</v>
      </c>
      <c r="J80" s="44">
        <f t="shared" si="12"/>
        <v>0</v>
      </c>
      <c r="K80" s="4"/>
      <c r="L80" s="4"/>
    </row>
    <row r="81" spans="1:12" x14ac:dyDescent="0.15">
      <c r="A81" s="1" t="s">
        <v>249</v>
      </c>
      <c r="B81" s="40"/>
      <c r="C81" s="44">
        <f t="shared" si="13"/>
        <v>4166.666666666667</v>
      </c>
      <c r="D81" s="44" t="str">
        <f t="shared" si="7"/>
        <v>Yes</v>
      </c>
      <c r="E81" s="44">
        <f t="shared" si="8"/>
        <v>0</v>
      </c>
      <c r="F81" s="44">
        <f t="shared" si="9"/>
        <v>0</v>
      </c>
      <c r="G81" s="44">
        <f t="shared" si="10"/>
        <v>0</v>
      </c>
      <c r="H81" s="91"/>
      <c r="I81" s="44">
        <f t="shared" si="11"/>
        <v>0</v>
      </c>
      <c r="J81" s="44">
        <f t="shared" si="12"/>
        <v>0</v>
      </c>
      <c r="K81" s="4"/>
      <c r="L81" s="4"/>
    </row>
    <row r="82" spans="1:12" x14ac:dyDescent="0.15">
      <c r="A82" s="1" t="s">
        <v>250</v>
      </c>
      <c r="B82" s="40"/>
      <c r="C82" s="44">
        <f t="shared" si="13"/>
        <v>4166.666666666667</v>
      </c>
      <c r="D82" s="44" t="str">
        <f t="shared" si="7"/>
        <v>Yes</v>
      </c>
      <c r="E82" s="44">
        <f t="shared" si="8"/>
        <v>0</v>
      </c>
      <c r="F82" s="44">
        <f t="shared" si="9"/>
        <v>0</v>
      </c>
      <c r="G82" s="44">
        <f t="shared" si="10"/>
        <v>0</v>
      </c>
      <c r="H82" s="91"/>
      <c r="I82" s="44">
        <f t="shared" si="11"/>
        <v>0</v>
      </c>
      <c r="J82" s="44">
        <f t="shared" si="12"/>
        <v>0</v>
      </c>
      <c r="K82" s="4"/>
      <c r="L82" s="4"/>
    </row>
    <row r="83" spans="1:12" x14ac:dyDescent="0.15">
      <c r="A83" s="1" t="s">
        <v>251</v>
      </c>
      <c r="B83" s="40"/>
      <c r="C83" s="44">
        <f t="shared" si="13"/>
        <v>4166.666666666667</v>
      </c>
      <c r="D83" s="44" t="str">
        <f t="shared" si="7"/>
        <v>Yes</v>
      </c>
      <c r="E83" s="44">
        <f t="shared" si="8"/>
        <v>0</v>
      </c>
      <c r="F83" s="44">
        <f t="shared" si="9"/>
        <v>0</v>
      </c>
      <c r="G83" s="44">
        <f t="shared" si="10"/>
        <v>0</v>
      </c>
      <c r="H83" s="91"/>
      <c r="I83" s="44">
        <f t="shared" si="11"/>
        <v>0</v>
      </c>
      <c r="J83" s="44">
        <f t="shared" si="12"/>
        <v>0</v>
      </c>
      <c r="K83" s="4"/>
      <c r="L83" s="4"/>
    </row>
    <row r="84" spans="1:12" x14ac:dyDescent="0.15">
      <c r="A84" s="1" t="s">
        <v>252</v>
      </c>
      <c r="B84" s="40"/>
      <c r="C84" s="44">
        <f t="shared" si="13"/>
        <v>4166.666666666667</v>
      </c>
      <c r="D84" s="44" t="str">
        <f t="shared" si="7"/>
        <v>Yes</v>
      </c>
      <c r="E84" s="44">
        <f t="shared" si="8"/>
        <v>0</v>
      </c>
      <c r="F84" s="44">
        <f t="shared" si="9"/>
        <v>0</v>
      </c>
      <c r="G84" s="44">
        <f t="shared" si="10"/>
        <v>0</v>
      </c>
      <c r="H84" s="91"/>
      <c r="I84" s="44">
        <f t="shared" si="11"/>
        <v>0</v>
      </c>
      <c r="J84" s="44">
        <f t="shared" si="12"/>
        <v>0</v>
      </c>
      <c r="K84" s="4"/>
      <c r="L84" s="4"/>
    </row>
    <row r="85" spans="1:12" x14ac:dyDescent="0.15">
      <c r="A85" s="1" t="s">
        <v>253</v>
      </c>
      <c r="B85" s="40"/>
      <c r="C85" s="44">
        <f t="shared" si="13"/>
        <v>4166.666666666667</v>
      </c>
      <c r="D85" s="44" t="str">
        <f t="shared" si="7"/>
        <v>Yes</v>
      </c>
      <c r="E85" s="44">
        <f t="shared" si="8"/>
        <v>0</v>
      </c>
      <c r="F85" s="44">
        <f t="shared" si="9"/>
        <v>0</v>
      </c>
      <c r="G85" s="44">
        <f t="shared" si="10"/>
        <v>0</v>
      </c>
      <c r="H85" s="91"/>
      <c r="I85" s="44">
        <f t="shared" si="11"/>
        <v>0</v>
      </c>
      <c r="J85" s="44">
        <f t="shared" si="12"/>
        <v>0</v>
      </c>
      <c r="K85" s="4"/>
      <c r="L85" s="4"/>
    </row>
    <row r="86" spans="1:12" x14ac:dyDescent="0.15">
      <c r="A86" s="1" t="s">
        <v>254</v>
      </c>
      <c r="B86" s="40"/>
      <c r="C86" s="44">
        <f t="shared" si="13"/>
        <v>4166.666666666667</v>
      </c>
      <c r="D86" s="44" t="str">
        <f t="shared" si="7"/>
        <v>Yes</v>
      </c>
      <c r="E86" s="44">
        <f t="shared" si="8"/>
        <v>0</v>
      </c>
      <c r="F86" s="44">
        <f t="shared" si="9"/>
        <v>0</v>
      </c>
      <c r="G86" s="44">
        <f t="shared" si="10"/>
        <v>0</v>
      </c>
      <c r="H86" s="91"/>
      <c r="I86" s="44">
        <f t="shared" si="11"/>
        <v>0</v>
      </c>
      <c r="J86" s="44">
        <f t="shared" si="12"/>
        <v>0</v>
      </c>
      <c r="K86" s="4"/>
      <c r="L86" s="4"/>
    </row>
    <row r="87" spans="1:12" x14ac:dyDescent="0.15">
      <c r="A87" s="1" t="s">
        <v>255</v>
      </c>
      <c r="B87" s="40"/>
      <c r="C87" s="44">
        <f t="shared" si="13"/>
        <v>4166.666666666667</v>
      </c>
      <c r="D87" s="44" t="str">
        <f t="shared" si="7"/>
        <v>Yes</v>
      </c>
      <c r="E87" s="44">
        <f t="shared" si="8"/>
        <v>0</v>
      </c>
      <c r="F87" s="44">
        <f t="shared" si="9"/>
        <v>0</v>
      </c>
      <c r="G87" s="44">
        <f t="shared" si="10"/>
        <v>0</v>
      </c>
      <c r="H87" s="91"/>
      <c r="I87" s="44">
        <f t="shared" si="11"/>
        <v>0</v>
      </c>
      <c r="J87" s="44">
        <f t="shared" si="12"/>
        <v>0</v>
      </c>
      <c r="K87" s="4"/>
      <c r="L87" s="4"/>
    </row>
    <row r="88" spans="1:12" x14ac:dyDescent="0.15">
      <c r="A88" s="1" t="s">
        <v>256</v>
      </c>
      <c r="B88" s="40"/>
      <c r="C88" s="44">
        <f t="shared" si="13"/>
        <v>4166.666666666667</v>
      </c>
      <c r="D88" s="44" t="str">
        <f t="shared" si="7"/>
        <v>Yes</v>
      </c>
      <c r="E88" s="44">
        <f t="shared" si="8"/>
        <v>0</v>
      </c>
      <c r="F88" s="44">
        <f t="shared" si="9"/>
        <v>0</v>
      </c>
      <c r="G88" s="44">
        <f t="shared" si="10"/>
        <v>0</v>
      </c>
      <c r="H88" s="91"/>
      <c r="I88" s="44">
        <f t="shared" si="11"/>
        <v>0</v>
      </c>
      <c r="J88" s="44">
        <f t="shared" si="12"/>
        <v>0</v>
      </c>
      <c r="K88" s="4"/>
      <c r="L88" s="4"/>
    </row>
    <row r="89" spans="1:12" x14ac:dyDescent="0.15">
      <c r="A89" s="1" t="s">
        <v>257</v>
      </c>
      <c r="B89" s="40"/>
      <c r="C89" s="44">
        <f t="shared" si="13"/>
        <v>4166.666666666667</v>
      </c>
      <c r="D89" s="44" t="str">
        <f t="shared" si="7"/>
        <v>Yes</v>
      </c>
      <c r="E89" s="44">
        <f t="shared" si="8"/>
        <v>0</v>
      </c>
      <c r="F89" s="44">
        <f t="shared" si="9"/>
        <v>0</v>
      </c>
      <c r="G89" s="44">
        <f t="shared" si="10"/>
        <v>0</v>
      </c>
      <c r="H89" s="91"/>
      <c r="I89" s="44">
        <f t="shared" si="11"/>
        <v>0</v>
      </c>
      <c r="J89" s="44">
        <f t="shared" si="12"/>
        <v>0</v>
      </c>
      <c r="K89" s="4"/>
      <c r="L89" s="4"/>
    </row>
    <row r="90" spans="1:12" x14ac:dyDescent="0.15">
      <c r="A90" s="1" t="s">
        <v>258</v>
      </c>
      <c r="B90" s="40"/>
      <c r="C90" s="44">
        <f t="shared" si="13"/>
        <v>4166.666666666667</v>
      </c>
      <c r="D90" s="44" t="str">
        <f t="shared" si="7"/>
        <v>Yes</v>
      </c>
      <c r="E90" s="44">
        <f t="shared" si="8"/>
        <v>0</v>
      </c>
      <c r="F90" s="44">
        <f t="shared" si="9"/>
        <v>0</v>
      </c>
      <c r="G90" s="44">
        <f t="shared" si="10"/>
        <v>0</v>
      </c>
      <c r="H90" s="91"/>
      <c r="I90" s="44">
        <f t="shared" si="11"/>
        <v>0</v>
      </c>
      <c r="J90" s="44">
        <f t="shared" si="12"/>
        <v>0</v>
      </c>
      <c r="K90" s="4"/>
      <c r="L90" s="4"/>
    </row>
    <row r="91" spans="1:12" x14ac:dyDescent="0.15">
      <c r="A91" s="1" t="s">
        <v>259</v>
      </c>
      <c r="B91" s="40"/>
      <c r="C91" s="44">
        <f t="shared" si="13"/>
        <v>4166.666666666667</v>
      </c>
      <c r="D91" s="44" t="str">
        <f t="shared" si="7"/>
        <v>Yes</v>
      </c>
      <c r="E91" s="44">
        <f t="shared" si="8"/>
        <v>0</v>
      </c>
      <c r="F91" s="44">
        <f t="shared" si="9"/>
        <v>0</v>
      </c>
      <c r="G91" s="44">
        <f t="shared" si="10"/>
        <v>0</v>
      </c>
      <c r="H91" s="91"/>
      <c r="I91" s="44">
        <f t="shared" si="11"/>
        <v>0</v>
      </c>
      <c r="J91" s="44">
        <f t="shared" si="12"/>
        <v>0</v>
      </c>
      <c r="K91" s="4"/>
      <c r="L91" s="4"/>
    </row>
    <row r="92" spans="1:12" x14ac:dyDescent="0.15">
      <c r="A92" s="1" t="s">
        <v>260</v>
      </c>
      <c r="B92" s="40"/>
      <c r="C92" s="44">
        <f t="shared" si="13"/>
        <v>4166.666666666667</v>
      </c>
      <c r="D92" s="44" t="str">
        <f t="shared" si="7"/>
        <v>Yes</v>
      </c>
      <c r="E92" s="44">
        <f t="shared" si="8"/>
        <v>0</v>
      </c>
      <c r="F92" s="44">
        <f t="shared" si="9"/>
        <v>0</v>
      </c>
      <c r="G92" s="44">
        <f t="shared" si="10"/>
        <v>0</v>
      </c>
      <c r="H92" s="91"/>
      <c r="I92" s="44">
        <f t="shared" si="11"/>
        <v>0</v>
      </c>
      <c r="J92" s="44">
        <f t="shared" si="12"/>
        <v>0</v>
      </c>
      <c r="K92" s="4"/>
      <c r="L92" s="4"/>
    </row>
    <row r="93" spans="1:12" x14ac:dyDescent="0.15">
      <c r="A93" s="1" t="s">
        <v>261</v>
      </c>
      <c r="B93" s="40"/>
      <c r="C93" s="44">
        <f t="shared" si="13"/>
        <v>4166.666666666667</v>
      </c>
      <c r="D93" s="44" t="str">
        <f t="shared" si="7"/>
        <v>Yes</v>
      </c>
      <c r="E93" s="44">
        <f t="shared" si="8"/>
        <v>0</v>
      </c>
      <c r="F93" s="44">
        <f t="shared" si="9"/>
        <v>0</v>
      </c>
      <c r="G93" s="44">
        <f t="shared" si="10"/>
        <v>0</v>
      </c>
      <c r="H93" s="91"/>
      <c r="I93" s="44">
        <f t="shared" si="11"/>
        <v>0</v>
      </c>
      <c r="J93" s="44">
        <f t="shared" si="12"/>
        <v>0</v>
      </c>
      <c r="K93" s="4"/>
      <c r="L93" s="4"/>
    </row>
    <row r="94" spans="1:12" x14ac:dyDescent="0.15">
      <c r="A94" s="1" t="s">
        <v>262</v>
      </c>
      <c r="B94" s="40"/>
      <c r="C94" s="44">
        <f t="shared" si="13"/>
        <v>4166.666666666667</v>
      </c>
      <c r="D94" s="44" t="str">
        <f t="shared" si="7"/>
        <v>Yes</v>
      </c>
      <c r="E94" s="44">
        <f t="shared" si="8"/>
        <v>0</v>
      </c>
      <c r="F94" s="44">
        <f t="shared" si="9"/>
        <v>0</v>
      </c>
      <c r="G94" s="44">
        <f t="shared" si="10"/>
        <v>0</v>
      </c>
      <c r="H94" s="91"/>
      <c r="I94" s="44">
        <f t="shared" si="11"/>
        <v>0</v>
      </c>
      <c r="J94" s="44">
        <f t="shared" si="12"/>
        <v>0</v>
      </c>
      <c r="K94" s="4"/>
      <c r="L94" s="4"/>
    </row>
    <row r="95" spans="1:12" x14ac:dyDescent="0.15">
      <c r="A95" s="1" t="s">
        <v>263</v>
      </c>
      <c r="B95" s="40"/>
      <c r="C95" s="44">
        <f t="shared" si="13"/>
        <v>4166.666666666667</v>
      </c>
      <c r="D95" s="44" t="str">
        <f t="shared" si="7"/>
        <v>Yes</v>
      </c>
      <c r="E95" s="44">
        <f t="shared" si="8"/>
        <v>0</v>
      </c>
      <c r="F95" s="44">
        <f t="shared" si="9"/>
        <v>0</v>
      </c>
      <c r="G95" s="44">
        <f t="shared" si="10"/>
        <v>0</v>
      </c>
      <c r="H95" s="91"/>
      <c r="I95" s="44">
        <f t="shared" si="11"/>
        <v>0</v>
      </c>
      <c r="J95" s="44">
        <f t="shared" si="12"/>
        <v>0</v>
      </c>
      <c r="K95" s="4"/>
      <c r="L95" s="4"/>
    </row>
    <row r="96" spans="1:12" x14ac:dyDescent="0.15">
      <c r="A96" s="1" t="s">
        <v>264</v>
      </c>
      <c r="B96" s="40"/>
      <c r="C96" s="44">
        <f t="shared" si="13"/>
        <v>4166.666666666667</v>
      </c>
      <c r="D96" s="44" t="str">
        <f t="shared" si="7"/>
        <v>Yes</v>
      </c>
      <c r="E96" s="44">
        <f t="shared" si="8"/>
        <v>0</v>
      </c>
      <c r="F96" s="44">
        <f t="shared" si="9"/>
        <v>0</v>
      </c>
      <c r="G96" s="44">
        <f t="shared" si="10"/>
        <v>0</v>
      </c>
      <c r="H96" s="91"/>
      <c r="I96" s="44">
        <f t="shared" si="11"/>
        <v>0</v>
      </c>
      <c r="J96" s="44">
        <f t="shared" si="12"/>
        <v>0</v>
      </c>
      <c r="K96" s="4"/>
      <c r="L96" s="4"/>
    </row>
    <row r="97" spans="1:12" x14ac:dyDescent="0.15">
      <c r="A97" s="1" t="s">
        <v>265</v>
      </c>
      <c r="B97" s="40"/>
      <c r="C97" s="44">
        <f t="shared" si="13"/>
        <v>4166.666666666667</v>
      </c>
      <c r="D97" s="44" t="str">
        <f t="shared" si="7"/>
        <v>Yes</v>
      </c>
      <c r="E97" s="44">
        <f t="shared" si="8"/>
        <v>0</v>
      </c>
      <c r="F97" s="44">
        <f t="shared" si="9"/>
        <v>0</v>
      </c>
      <c r="G97" s="44">
        <f t="shared" si="10"/>
        <v>0</v>
      </c>
      <c r="H97" s="91"/>
      <c r="I97" s="44">
        <f t="shared" si="11"/>
        <v>0</v>
      </c>
      <c r="J97" s="44">
        <f t="shared" si="12"/>
        <v>0</v>
      </c>
      <c r="K97" s="4"/>
      <c r="L97" s="4"/>
    </row>
    <row r="98" spans="1:12" x14ac:dyDescent="0.15">
      <c r="A98" s="1" t="s">
        <v>266</v>
      </c>
      <c r="B98" s="40"/>
      <c r="C98" s="44">
        <f t="shared" si="13"/>
        <v>4166.666666666667</v>
      </c>
      <c r="D98" s="44" t="str">
        <f t="shared" si="7"/>
        <v>Yes</v>
      </c>
      <c r="E98" s="44">
        <f t="shared" si="8"/>
        <v>0</v>
      </c>
      <c r="F98" s="44">
        <f t="shared" si="9"/>
        <v>0</v>
      </c>
      <c r="G98" s="44">
        <f t="shared" si="10"/>
        <v>0</v>
      </c>
      <c r="H98" s="91"/>
      <c r="I98" s="44">
        <f t="shared" si="11"/>
        <v>0</v>
      </c>
      <c r="J98" s="44">
        <f t="shared" si="12"/>
        <v>0</v>
      </c>
      <c r="K98" s="4"/>
      <c r="L98" s="4"/>
    </row>
    <row r="99" spans="1:12" x14ac:dyDescent="0.15">
      <c r="A99" s="1" t="s">
        <v>267</v>
      </c>
      <c r="B99" s="40"/>
      <c r="C99" s="44">
        <f t="shared" si="13"/>
        <v>4166.666666666667</v>
      </c>
      <c r="D99" s="44" t="str">
        <f t="shared" si="7"/>
        <v>Yes</v>
      </c>
      <c r="E99" s="44">
        <f t="shared" si="8"/>
        <v>0</v>
      </c>
      <c r="F99" s="44">
        <f t="shared" si="9"/>
        <v>0</v>
      </c>
      <c r="G99" s="44">
        <f t="shared" si="10"/>
        <v>0</v>
      </c>
      <c r="H99" s="91"/>
      <c r="I99" s="44">
        <f t="shared" si="11"/>
        <v>0</v>
      </c>
      <c r="J99" s="44">
        <f t="shared" si="12"/>
        <v>0</v>
      </c>
      <c r="K99" s="4"/>
      <c r="L99" s="4"/>
    </row>
    <row r="100" spans="1:12" x14ac:dyDescent="0.15">
      <c r="A100" s="1" t="s">
        <v>268</v>
      </c>
      <c r="B100" s="40"/>
      <c r="C100" s="44">
        <f t="shared" si="13"/>
        <v>4166.666666666667</v>
      </c>
      <c r="D100" s="44" t="str">
        <f t="shared" si="7"/>
        <v>Yes</v>
      </c>
      <c r="E100" s="44">
        <f t="shared" si="8"/>
        <v>0</v>
      </c>
      <c r="F100" s="44">
        <f t="shared" si="9"/>
        <v>0</v>
      </c>
      <c r="G100" s="44">
        <f t="shared" si="10"/>
        <v>0</v>
      </c>
      <c r="H100" s="91"/>
      <c r="I100" s="44">
        <f t="shared" si="11"/>
        <v>0</v>
      </c>
      <c r="J100" s="44">
        <f t="shared" si="12"/>
        <v>0</v>
      </c>
      <c r="K100" s="4"/>
      <c r="L100" s="4"/>
    </row>
    <row r="101" spans="1:12" x14ac:dyDescent="0.15">
      <c r="A101" s="1" t="s">
        <v>269</v>
      </c>
      <c r="B101" s="40"/>
      <c r="C101" s="44">
        <f t="shared" si="13"/>
        <v>4166.666666666667</v>
      </c>
      <c r="D101" s="44" t="str">
        <f t="shared" si="7"/>
        <v>Yes</v>
      </c>
      <c r="E101" s="44">
        <f t="shared" si="8"/>
        <v>0</v>
      </c>
      <c r="F101" s="44">
        <f t="shared" si="9"/>
        <v>0</v>
      </c>
      <c r="G101" s="44">
        <f t="shared" si="10"/>
        <v>0</v>
      </c>
      <c r="H101" s="91"/>
      <c r="I101" s="44">
        <f t="shared" si="11"/>
        <v>0</v>
      </c>
      <c r="J101" s="44">
        <f t="shared" si="12"/>
        <v>0</v>
      </c>
      <c r="K101" s="4"/>
      <c r="L101" s="4"/>
    </row>
    <row r="102" spans="1:12" x14ac:dyDescent="0.15">
      <c r="A102" s="1" t="s">
        <v>270</v>
      </c>
      <c r="B102" s="40"/>
      <c r="C102" s="44">
        <f t="shared" si="13"/>
        <v>4166.666666666667</v>
      </c>
      <c r="D102" s="44" t="str">
        <f t="shared" si="7"/>
        <v>Yes</v>
      </c>
      <c r="E102" s="44">
        <f t="shared" si="8"/>
        <v>0</v>
      </c>
      <c r="F102" s="44">
        <f t="shared" si="9"/>
        <v>0</v>
      </c>
      <c r="G102" s="44">
        <f t="shared" si="10"/>
        <v>0</v>
      </c>
      <c r="H102" s="91"/>
      <c r="I102" s="44">
        <f t="shared" si="11"/>
        <v>0</v>
      </c>
      <c r="J102" s="44">
        <f t="shared" si="12"/>
        <v>0</v>
      </c>
      <c r="K102" s="4"/>
      <c r="L102" s="4"/>
    </row>
    <row r="103" spans="1:12" x14ac:dyDescent="0.15">
      <c r="A103" s="1" t="s">
        <v>271</v>
      </c>
      <c r="B103" s="40"/>
      <c r="C103" s="44">
        <f t="shared" si="13"/>
        <v>4166.666666666667</v>
      </c>
      <c r="D103" s="44" t="str">
        <f t="shared" si="7"/>
        <v>Yes</v>
      </c>
      <c r="E103" s="44">
        <f t="shared" si="8"/>
        <v>0</v>
      </c>
      <c r="F103" s="44">
        <f t="shared" si="9"/>
        <v>0</v>
      </c>
      <c r="G103" s="44">
        <f t="shared" si="10"/>
        <v>0</v>
      </c>
      <c r="H103" s="91"/>
      <c r="I103" s="44">
        <f t="shared" si="11"/>
        <v>0</v>
      </c>
      <c r="J103" s="44">
        <f t="shared" si="12"/>
        <v>0</v>
      </c>
      <c r="K103" s="4"/>
      <c r="L103" s="4"/>
    </row>
    <row r="104" spans="1:12" x14ac:dyDescent="0.15">
      <c r="A104" s="1" t="s">
        <v>272</v>
      </c>
      <c r="B104" s="40"/>
      <c r="C104" s="44">
        <f t="shared" si="13"/>
        <v>4166.666666666667</v>
      </c>
      <c r="D104" s="44" t="str">
        <f t="shared" si="7"/>
        <v>Yes</v>
      </c>
      <c r="E104" s="44">
        <f t="shared" si="8"/>
        <v>0</v>
      </c>
      <c r="F104" s="44">
        <f t="shared" si="9"/>
        <v>0</v>
      </c>
      <c r="G104" s="44">
        <f t="shared" si="10"/>
        <v>0</v>
      </c>
      <c r="H104" s="91"/>
      <c r="I104" s="44">
        <f t="shared" si="11"/>
        <v>0</v>
      </c>
      <c r="J104" s="44">
        <f t="shared" si="12"/>
        <v>0</v>
      </c>
      <c r="K104" s="4"/>
      <c r="L104" s="4"/>
    </row>
    <row r="105" spans="1:12" x14ac:dyDescent="0.15">
      <c r="A105" s="1" t="s">
        <v>273</v>
      </c>
      <c r="B105" s="40"/>
      <c r="C105" s="44">
        <f t="shared" si="13"/>
        <v>4166.666666666667</v>
      </c>
      <c r="D105" s="44" t="str">
        <f t="shared" si="7"/>
        <v>Yes</v>
      </c>
      <c r="E105" s="44">
        <f t="shared" si="8"/>
        <v>0</v>
      </c>
      <c r="F105" s="44">
        <f t="shared" si="9"/>
        <v>0</v>
      </c>
      <c r="G105" s="44">
        <f t="shared" si="10"/>
        <v>0</v>
      </c>
      <c r="H105" s="91"/>
      <c r="I105" s="44">
        <f t="shared" si="11"/>
        <v>0</v>
      </c>
      <c r="J105" s="44">
        <f t="shared" si="12"/>
        <v>0</v>
      </c>
      <c r="K105" s="4"/>
      <c r="L105" s="4"/>
    </row>
    <row r="106" spans="1:12" x14ac:dyDescent="0.15">
      <c r="A106" s="1" t="s">
        <v>274</v>
      </c>
      <c r="B106" s="40"/>
      <c r="C106" s="44">
        <f t="shared" si="13"/>
        <v>4166.666666666667</v>
      </c>
      <c r="D106" s="44" t="str">
        <f t="shared" si="7"/>
        <v>Yes</v>
      </c>
      <c r="E106" s="44">
        <f t="shared" si="8"/>
        <v>0</v>
      </c>
      <c r="F106" s="44">
        <f t="shared" si="9"/>
        <v>0</v>
      </c>
      <c r="G106" s="44">
        <f t="shared" si="10"/>
        <v>0</v>
      </c>
      <c r="H106" s="91"/>
      <c r="I106" s="44">
        <f t="shared" si="11"/>
        <v>0</v>
      </c>
      <c r="J106" s="44">
        <f t="shared" si="12"/>
        <v>0</v>
      </c>
      <c r="K106" s="4"/>
      <c r="L106" s="4"/>
    </row>
    <row r="107" spans="1:12" x14ac:dyDescent="0.15">
      <c r="A107" s="1" t="s">
        <v>275</v>
      </c>
      <c r="B107" s="40"/>
      <c r="C107" s="44">
        <f t="shared" si="13"/>
        <v>4166.666666666667</v>
      </c>
      <c r="D107" s="44" t="str">
        <f t="shared" si="7"/>
        <v>Yes</v>
      </c>
      <c r="E107" s="44">
        <f t="shared" si="8"/>
        <v>0</v>
      </c>
      <c r="F107" s="44">
        <f t="shared" si="9"/>
        <v>0</v>
      </c>
      <c r="G107" s="44">
        <f t="shared" si="10"/>
        <v>0</v>
      </c>
      <c r="H107" s="91"/>
      <c r="I107" s="44">
        <f t="shared" si="11"/>
        <v>0</v>
      </c>
      <c r="J107" s="44">
        <f t="shared" si="12"/>
        <v>0</v>
      </c>
      <c r="K107" s="4"/>
      <c r="L107" s="4"/>
    </row>
    <row r="108" spans="1:12" x14ac:dyDescent="0.15">
      <c r="A108" s="1" t="s">
        <v>276</v>
      </c>
      <c r="B108" s="40"/>
      <c r="C108" s="44">
        <f t="shared" si="13"/>
        <v>4166.666666666667</v>
      </c>
      <c r="D108" s="44" t="str">
        <f t="shared" si="7"/>
        <v>Yes</v>
      </c>
      <c r="E108" s="44">
        <f t="shared" si="8"/>
        <v>0</v>
      </c>
      <c r="F108" s="44">
        <f t="shared" si="9"/>
        <v>0</v>
      </c>
      <c r="G108" s="44">
        <f t="shared" si="10"/>
        <v>0</v>
      </c>
      <c r="H108" s="91"/>
      <c r="I108" s="44">
        <f t="shared" si="11"/>
        <v>0</v>
      </c>
      <c r="J108" s="44">
        <f t="shared" si="12"/>
        <v>0</v>
      </c>
      <c r="K108" s="4"/>
      <c r="L108" s="4"/>
    </row>
    <row r="109" spans="1:12" x14ac:dyDescent="0.15">
      <c r="A109" s="1" t="s">
        <v>277</v>
      </c>
      <c r="B109" s="40"/>
      <c r="C109" s="44">
        <f t="shared" si="13"/>
        <v>4166.666666666667</v>
      </c>
      <c r="D109" s="44" t="str">
        <f t="shared" si="7"/>
        <v>Yes</v>
      </c>
      <c r="E109" s="44">
        <f t="shared" si="8"/>
        <v>0</v>
      </c>
      <c r="F109" s="44">
        <f t="shared" si="9"/>
        <v>0</v>
      </c>
      <c r="G109" s="44">
        <f t="shared" si="10"/>
        <v>0</v>
      </c>
      <c r="H109" s="91"/>
      <c r="I109" s="44">
        <f t="shared" si="11"/>
        <v>0</v>
      </c>
      <c r="J109" s="44">
        <f t="shared" si="12"/>
        <v>0</v>
      </c>
      <c r="K109" s="4"/>
      <c r="L109" s="4"/>
    </row>
    <row r="110" spans="1:12" x14ac:dyDescent="0.15">
      <c r="A110" s="1" t="s">
        <v>278</v>
      </c>
      <c r="B110" s="40"/>
      <c r="C110" s="44">
        <f t="shared" si="13"/>
        <v>4166.666666666667</v>
      </c>
      <c r="D110" s="44" t="str">
        <f t="shared" si="7"/>
        <v>Yes</v>
      </c>
      <c r="E110" s="44">
        <f t="shared" si="8"/>
        <v>0</v>
      </c>
      <c r="F110" s="44">
        <f t="shared" si="9"/>
        <v>0</v>
      </c>
      <c r="G110" s="44">
        <f t="shared" si="10"/>
        <v>0</v>
      </c>
      <c r="H110" s="91"/>
      <c r="I110" s="44">
        <f t="shared" si="11"/>
        <v>0</v>
      </c>
      <c r="J110" s="44">
        <f t="shared" si="12"/>
        <v>0</v>
      </c>
      <c r="K110" s="4"/>
      <c r="L110" s="4"/>
    </row>
    <row r="111" spans="1:12" x14ac:dyDescent="0.15">
      <c r="A111" s="1" t="s">
        <v>279</v>
      </c>
      <c r="B111" s="40"/>
      <c r="C111" s="44">
        <f t="shared" si="13"/>
        <v>4166.666666666667</v>
      </c>
      <c r="D111" s="44" t="str">
        <f t="shared" si="7"/>
        <v>Yes</v>
      </c>
      <c r="E111" s="44">
        <f t="shared" si="8"/>
        <v>0</v>
      </c>
      <c r="F111" s="44">
        <f t="shared" si="9"/>
        <v>0</v>
      </c>
      <c r="G111" s="44">
        <f t="shared" si="10"/>
        <v>0</v>
      </c>
      <c r="H111" s="91"/>
      <c r="I111" s="44">
        <f t="shared" si="11"/>
        <v>0</v>
      </c>
      <c r="J111" s="44">
        <f t="shared" si="12"/>
        <v>0</v>
      </c>
      <c r="K111" s="4"/>
      <c r="L111" s="4"/>
    </row>
    <row r="112" spans="1:12" x14ac:dyDescent="0.15">
      <c r="A112" s="1" t="s">
        <v>280</v>
      </c>
      <c r="B112" s="40"/>
      <c r="C112" s="44">
        <f t="shared" si="13"/>
        <v>4166.666666666667</v>
      </c>
      <c r="D112" s="44" t="str">
        <f t="shared" si="7"/>
        <v>Yes</v>
      </c>
      <c r="E112" s="44">
        <f t="shared" si="8"/>
        <v>0</v>
      </c>
      <c r="F112" s="44">
        <f t="shared" si="9"/>
        <v>0</v>
      </c>
      <c r="G112" s="44">
        <f t="shared" si="10"/>
        <v>0</v>
      </c>
      <c r="H112" s="91"/>
      <c r="I112" s="44">
        <f t="shared" si="11"/>
        <v>0</v>
      </c>
      <c r="J112" s="44">
        <f t="shared" si="12"/>
        <v>0</v>
      </c>
      <c r="K112" s="4"/>
      <c r="L112" s="4"/>
    </row>
    <row r="113" spans="1:12" x14ac:dyDescent="0.15">
      <c r="A113" s="1" t="s">
        <v>281</v>
      </c>
      <c r="B113" s="40"/>
      <c r="C113" s="44">
        <f t="shared" si="13"/>
        <v>4166.666666666667</v>
      </c>
      <c r="D113" s="44" t="str">
        <f t="shared" si="7"/>
        <v>Yes</v>
      </c>
      <c r="E113" s="44">
        <f t="shared" si="8"/>
        <v>0</v>
      </c>
      <c r="F113" s="44">
        <f t="shared" si="9"/>
        <v>0</v>
      </c>
      <c r="G113" s="44">
        <f t="shared" si="10"/>
        <v>0</v>
      </c>
      <c r="H113" s="91"/>
      <c r="I113" s="44">
        <f t="shared" si="11"/>
        <v>0</v>
      </c>
      <c r="J113" s="44">
        <f t="shared" si="12"/>
        <v>0</v>
      </c>
      <c r="K113" s="4"/>
      <c r="L113" s="4"/>
    </row>
    <row r="114" spans="1:12" x14ac:dyDescent="0.15">
      <c r="A114" s="1" t="s">
        <v>282</v>
      </c>
      <c r="B114" s="40"/>
      <c r="C114" s="44">
        <f t="shared" si="13"/>
        <v>4166.666666666667</v>
      </c>
      <c r="D114" s="44" t="str">
        <f t="shared" si="7"/>
        <v>Yes</v>
      </c>
      <c r="E114" s="44">
        <f t="shared" si="8"/>
        <v>0</v>
      </c>
      <c r="F114" s="44">
        <f t="shared" si="9"/>
        <v>0</v>
      </c>
      <c r="G114" s="44">
        <f t="shared" si="10"/>
        <v>0</v>
      </c>
      <c r="H114" s="91"/>
      <c r="I114" s="44">
        <f t="shared" si="11"/>
        <v>0</v>
      </c>
      <c r="J114" s="44">
        <f t="shared" si="12"/>
        <v>0</v>
      </c>
      <c r="K114" s="4"/>
      <c r="L114" s="4"/>
    </row>
    <row r="115" spans="1:12" x14ac:dyDescent="0.15">
      <c r="A115" s="1" t="s">
        <v>283</v>
      </c>
      <c r="B115" s="40"/>
      <c r="C115" s="44">
        <f t="shared" si="13"/>
        <v>4166.666666666667</v>
      </c>
      <c r="D115" s="44" t="str">
        <f t="shared" si="7"/>
        <v>Yes</v>
      </c>
      <c r="E115" s="44">
        <f t="shared" si="8"/>
        <v>0</v>
      </c>
      <c r="F115" s="44">
        <f t="shared" si="9"/>
        <v>0</v>
      </c>
      <c r="G115" s="44">
        <f t="shared" si="10"/>
        <v>0</v>
      </c>
      <c r="H115" s="91"/>
      <c r="I115" s="44">
        <f t="shared" si="11"/>
        <v>0</v>
      </c>
      <c r="J115" s="44">
        <f t="shared" si="12"/>
        <v>0</v>
      </c>
      <c r="K115" s="4"/>
      <c r="L115" s="4"/>
    </row>
    <row r="116" spans="1:12" x14ac:dyDescent="0.15">
      <c r="A116" s="1" t="s">
        <v>284</v>
      </c>
      <c r="B116" s="40"/>
      <c r="C116" s="44">
        <f t="shared" si="13"/>
        <v>4166.666666666667</v>
      </c>
      <c r="D116" s="44" t="str">
        <f t="shared" si="7"/>
        <v>Yes</v>
      </c>
      <c r="E116" s="44">
        <f t="shared" si="8"/>
        <v>0</v>
      </c>
      <c r="F116" s="44">
        <f t="shared" si="9"/>
        <v>0</v>
      </c>
      <c r="G116" s="44">
        <f t="shared" si="10"/>
        <v>0</v>
      </c>
      <c r="H116" s="91"/>
      <c r="I116" s="44">
        <f t="shared" si="11"/>
        <v>0</v>
      </c>
      <c r="J116" s="44">
        <f t="shared" si="12"/>
        <v>0</v>
      </c>
      <c r="K116" s="4"/>
      <c r="L116" s="4"/>
    </row>
    <row r="117" spans="1:12" x14ac:dyDescent="0.15">
      <c r="A117" s="1" t="s">
        <v>285</v>
      </c>
      <c r="B117" s="40"/>
      <c r="C117" s="44">
        <f t="shared" si="13"/>
        <v>4166.666666666667</v>
      </c>
      <c r="D117" s="44" t="str">
        <f t="shared" si="7"/>
        <v>Yes</v>
      </c>
      <c r="E117" s="44">
        <f t="shared" si="8"/>
        <v>0</v>
      </c>
      <c r="F117" s="44">
        <f t="shared" si="9"/>
        <v>0</v>
      </c>
      <c r="G117" s="44">
        <f t="shared" si="10"/>
        <v>0</v>
      </c>
      <c r="H117" s="91"/>
      <c r="I117" s="44">
        <f t="shared" si="11"/>
        <v>0</v>
      </c>
      <c r="J117" s="44">
        <f t="shared" si="12"/>
        <v>0</v>
      </c>
      <c r="K117" s="4"/>
      <c r="L117" s="4"/>
    </row>
    <row r="118" spans="1:12" x14ac:dyDescent="0.15">
      <c r="A118" s="1" t="s">
        <v>286</v>
      </c>
      <c r="B118" s="40"/>
      <c r="C118" s="44">
        <f t="shared" si="13"/>
        <v>4166.666666666667</v>
      </c>
      <c r="D118" s="44" t="str">
        <f t="shared" si="7"/>
        <v>Yes</v>
      </c>
      <c r="E118" s="44">
        <f t="shared" si="8"/>
        <v>0</v>
      </c>
      <c r="F118" s="44">
        <f t="shared" si="9"/>
        <v>0</v>
      </c>
      <c r="G118" s="44">
        <f t="shared" si="10"/>
        <v>0</v>
      </c>
      <c r="H118" s="91"/>
      <c r="I118" s="44">
        <f t="shared" si="11"/>
        <v>0</v>
      </c>
      <c r="J118" s="44">
        <f t="shared" si="12"/>
        <v>0</v>
      </c>
      <c r="K118" s="4"/>
      <c r="L118" s="4"/>
    </row>
    <row r="119" spans="1:12" x14ac:dyDescent="0.15">
      <c r="A119" s="1" t="s">
        <v>287</v>
      </c>
      <c r="B119" s="40"/>
      <c r="C119" s="44">
        <f t="shared" si="13"/>
        <v>4166.666666666667</v>
      </c>
      <c r="D119" s="44" t="str">
        <f t="shared" ref="D119:D182" si="14">IF(B119&gt;C119,"No","Yes")</f>
        <v>Yes</v>
      </c>
      <c r="E119" s="44">
        <f t="shared" ref="E119:E182" si="15">B119*VLOOKUP($L$5,$N$5:$P$7,3,FALSE)</f>
        <v>0</v>
      </c>
      <c r="F119" s="44">
        <f t="shared" ref="F119:F182" si="16">E119/13*8*(1-H119)</f>
        <v>0</v>
      </c>
      <c r="G119" s="44">
        <f t="shared" ref="G119:G182" si="17">F119/8*13</f>
        <v>0</v>
      </c>
      <c r="H119" s="91"/>
      <c r="I119" s="44">
        <f t="shared" ref="I119:I182" si="18">MAX((E119/13*8*0.75)-F119,0)</f>
        <v>0</v>
      </c>
      <c r="J119" s="44">
        <f t="shared" ref="J119:J182" si="19">IF(D119="Yes",I119,0)</f>
        <v>0</v>
      </c>
      <c r="K119" s="4"/>
      <c r="L119" s="4"/>
    </row>
    <row r="120" spans="1:12" x14ac:dyDescent="0.15">
      <c r="A120" s="1" t="s">
        <v>288</v>
      </c>
      <c r="B120" s="40"/>
      <c r="C120" s="44">
        <f t="shared" si="13"/>
        <v>4166.666666666667</v>
      </c>
      <c r="D120" s="44" t="str">
        <f t="shared" si="14"/>
        <v>Yes</v>
      </c>
      <c r="E120" s="44">
        <f t="shared" si="15"/>
        <v>0</v>
      </c>
      <c r="F120" s="44">
        <f t="shared" si="16"/>
        <v>0</v>
      </c>
      <c r="G120" s="44">
        <f t="shared" si="17"/>
        <v>0</v>
      </c>
      <c r="H120" s="91"/>
      <c r="I120" s="44">
        <f t="shared" si="18"/>
        <v>0</v>
      </c>
      <c r="J120" s="44">
        <f t="shared" si="19"/>
        <v>0</v>
      </c>
      <c r="K120" s="4"/>
      <c r="L120" s="4"/>
    </row>
    <row r="121" spans="1:12" x14ac:dyDescent="0.15">
      <c r="A121" s="1" t="s">
        <v>289</v>
      </c>
      <c r="B121" s="40"/>
      <c r="C121" s="44">
        <f t="shared" si="13"/>
        <v>4166.666666666667</v>
      </c>
      <c r="D121" s="44" t="str">
        <f t="shared" si="14"/>
        <v>Yes</v>
      </c>
      <c r="E121" s="44">
        <f t="shared" si="15"/>
        <v>0</v>
      </c>
      <c r="F121" s="44">
        <f t="shared" si="16"/>
        <v>0</v>
      </c>
      <c r="G121" s="44">
        <f t="shared" si="17"/>
        <v>0</v>
      </c>
      <c r="H121" s="91"/>
      <c r="I121" s="44">
        <f t="shared" si="18"/>
        <v>0</v>
      </c>
      <c r="J121" s="44">
        <f t="shared" si="19"/>
        <v>0</v>
      </c>
      <c r="K121" s="4"/>
      <c r="L121" s="4"/>
    </row>
    <row r="122" spans="1:12" x14ac:dyDescent="0.15">
      <c r="A122" s="1" t="s">
        <v>290</v>
      </c>
      <c r="B122" s="40"/>
      <c r="C122" s="44">
        <f t="shared" si="13"/>
        <v>4166.666666666667</v>
      </c>
      <c r="D122" s="44" t="str">
        <f t="shared" si="14"/>
        <v>Yes</v>
      </c>
      <c r="E122" s="44">
        <f t="shared" si="15"/>
        <v>0</v>
      </c>
      <c r="F122" s="44">
        <f t="shared" si="16"/>
        <v>0</v>
      </c>
      <c r="G122" s="44">
        <f t="shared" si="17"/>
        <v>0</v>
      </c>
      <c r="H122" s="91"/>
      <c r="I122" s="44">
        <f t="shared" si="18"/>
        <v>0</v>
      </c>
      <c r="J122" s="44">
        <f t="shared" si="19"/>
        <v>0</v>
      </c>
      <c r="K122" s="4"/>
      <c r="L122" s="4"/>
    </row>
    <row r="123" spans="1:12" x14ac:dyDescent="0.15">
      <c r="A123" s="1" t="s">
        <v>291</v>
      </c>
      <c r="B123" s="40"/>
      <c r="C123" s="44">
        <f t="shared" si="13"/>
        <v>4166.666666666667</v>
      </c>
      <c r="D123" s="44" t="str">
        <f t="shared" si="14"/>
        <v>Yes</v>
      </c>
      <c r="E123" s="44">
        <f t="shared" si="15"/>
        <v>0</v>
      </c>
      <c r="F123" s="44">
        <f t="shared" si="16"/>
        <v>0</v>
      </c>
      <c r="G123" s="44">
        <f t="shared" si="17"/>
        <v>0</v>
      </c>
      <c r="H123" s="91"/>
      <c r="I123" s="44">
        <f t="shared" si="18"/>
        <v>0</v>
      </c>
      <c r="J123" s="44">
        <f t="shared" si="19"/>
        <v>0</v>
      </c>
      <c r="K123" s="4"/>
      <c r="L123" s="4"/>
    </row>
    <row r="124" spans="1:12" x14ac:dyDescent="0.15">
      <c r="A124" s="1" t="s">
        <v>292</v>
      </c>
      <c r="B124" s="40"/>
      <c r="C124" s="44">
        <f t="shared" si="13"/>
        <v>4166.666666666667</v>
      </c>
      <c r="D124" s="44" t="str">
        <f t="shared" si="14"/>
        <v>Yes</v>
      </c>
      <c r="E124" s="44">
        <f t="shared" si="15"/>
        <v>0</v>
      </c>
      <c r="F124" s="44">
        <f t="shared" si="16"/>
        <v>0</v>
      </c>
      <c r="G124" s="44">
        <f t="shared" si="17"/>
        <v>0</v>
      </c>
      <c r="H124" s="91"/>
      <c r="I124" s="44">
        <f t="shared" si="18"/>
        <v>0</v>
      </c>
      <c r="J124" s="44">
        <f t="shared" si="19"/>
        <v>0</v>
      </c>
      <c r="K124" s="4"/>
      <c r="L124" s="4"/>
    </row>
    <row r="125" spans="1:12" x14ac:dyDescent="0.15">
      <c r="A125" s="1" t="s">
        <v>293</v>
      </c>
      <c r="B125" s="40"/>
      <c r="C125" s="44">
        <f t="shared" si="13"/>
        <v>4166.666666666667</v>
      </c>
      <c r="D125" s="44" t="str">
        <f t="shared" si="14"/>
        <v>Yes</v>
      </c>
      <c r="E125" s="44">
        <f t="shared" si="15"/>
        <v>0</v>
      </c>
      <c r="F125" s="44">
        <f t="shared" si="16"/>
        <v>0</v>
      </c>
      <c r="G125" s="44">
        <f t="shared" si="17"/>
        <v>0</v>
      </c>
      <c r="H125" s="91"/>
      <c r="I125" s="44">
        <f t="shared" si="18"/>
        <v>0</v>
      </c>
      <c r="J125" s="44">
        <f t="shared" si="19"/>
        <v>0</v>
      </c>
      <c r="K125" s="4"/>
      <c r="L125" s="4"/>
    </row>
    <row r="126" spans="1:12" x14ac:dyDescent="0.15">
      <c r="A126" s="1" t="s">
        <v>294</v>
      </c>
      <c r="B126" s="40"/>
      <c r="C126" s="44">
        <f t="shared" si="13"/>
        <v>4166.666666666667</v>
      </c>
      <c r="D126" s="44" t="str">
        <f t="shared" si="14"/>
        <v>Yes</v>
      </c>
      <c r="E126" s="44">
        <f t="shared" si="15"/>
        <v>0</v>
      </c>
      <c r="F126" s="44">
        <f t="shared" si="16"/>
        <v>0</v>
      </c>
      <c r="G126" s="44">
        <f t="shared" si="17"/>
        <v>0</v>
      </c>
      <c r="H126" s="91"/>
      <c r="I126" s="44">
        <f t="shared" si="18"/>
        <v>0</v>
      </c>
      <c r="J126" s="44">
        <f t="shared" si="19"/>
        <v>0</v>
      </c>
      <c r="K126" s="4"/>
      <c r="L126" s="4"/>
    </row>
    <row r="127" spans="1:12" x14ac:dyDescent="0.15">
      <c r="A127" s="1" t="s">
        <v>295</v>
      </c>
      <c r="B127" s="40"/>
      <c r="C127" s="44">
        <f t="shared" si="13"/>
        <v>4166.666666666667</v>
      </c>
      <c r="D127" s="44" t="str">
        <f t="shared" si="14"/>
        <v>Yes</v>
      </c>
      <c r="E127" s="44">
        <f t="shared" si="15"/>
        <v>0</v>
      </c>
      <c r="F127" s="44">
        <f t="shared" si="16"/>
        <v>0</v>
      </c>
      <c r="G127" s="44">
        <f t="shared" si="17"/>
        <v>0</v>
      </c>
      <c r="H127" s="91"/>
      <c r="I127" s="44">
        <f t="shared" si="18"/>
        <v>0</v>
      </c>
      <c r="J127" s="44">
        <f t="shared" si="19"/>
        <v>0</v>
      </c>
      <c r="K127" s="4"/>
      <c r="L127" s="4"/>
    </row>
    <row r="128" spans="1:12" x14ac:dyDescent="0.15">
      <c r="A128" s="1" t="s">
        <v>296</v>
      </c>
      <c r="B128" s="40"/>
      <c r="C128" s="44">
        <f t="shared" si="13"/>
        <v>4166.666666666667</v>
      </c>
      <c r="D128" s="44" t="str">
        <f t="shared" si="14"/>
        <v>Yes</v>
      </c>
      <c r="E128" s="44">
        <f t="shared" si="15"/>
        <v>0</v>
      </c>
      <c r="F128" s="44">
        <f t="shared" si="16"/>
        <v>0</v>
      </c>
      <c r="G128" s="44">
        <f t="shared" si="17"/>
        <v>0</v>
      </c>
      <c r="H128" s="91"/>
      <c r="I128" s="44">
        <f t="shared" si="18"/>
        <v>0</v>
      </c>
      <c r="J128" s="44">
        <f t="shared" si="19"/>
        <v>0</v>
      </c>
      <c r="K128" s="4"/>
      <c r="L128" s="4"/>
    </row>
    <row r="129" spans="1:12" x14ac:dyDescent="0.15">
      <c r="A129" s="1" t="s">
        <v>297</v>
      </c>
      <c r="B129" s="40"/>
      <c r="C129" s="44">
        <f t="shared" si="13"/>
        <v>4166.666666666667</v>
      </c>
      <c r="D129" s="44" t="str">
        <f t="shared" si="14"/>
        <v>Yes</v>
      </c>
      <c r="E129" s="44">
        <f t="shared" si="15"/>
        <v>0</v>
      </c>
      <c r="F129" s="44">
        <f t="shared" si="16"/>
        <v>0</v>
      </c>
      <c r="G129" s="44">
        <f t="shared" si="17"/>
        <v>0</v>
      </c>
      <c r="H129" s="91"/>
      <c r="I129" s="44">
        <f t="shared" si="18"/>
        <v>0</v>
      </c>
      <c r="J129" s="44">
        <f t="shared" si="19"/>
        <v>0</v>
      </c>
      <c r="K129" s="4"/>
      <c r="L129" s="4"/>
    </row>
    <row r="130" spans="1:12" x14ac:dyDescent="0.15">
      <c r="A130" s="1" t="s">
        <v>298</v>
      </c>
      <c r="B130" s="40"/>
      <c r="C130" s="44">
        <f t="shared" si="13"/>
        <v>4166.666666666667</v>
      </c>
      <c r="D130" s="44" t="str">
        <f t="shared" si="14"/>
        <v>Yes</v>
      </c>
      <c r="E130" s="44">
        <f t="shared" si="15"/>
        <v>0</v>
      </c>
      <c r="F130" s="44">
        <f t="shared" si="16"/>
        <v>0</v>
      </c>
      <c r="G130" s="44">
        <f t="shared" si="17"/>
        <v>0</v>
      </c>
      <c r="H130" s="91"/>
      <c r="I130" s="44">
        <f t="shared" si="18"/>
        <v>0</v>
      </c>
      <c r="J130" s="44">
        <f t="shared" si="19"/>
        <v>0</v>
      </c>
      <c r="K130" s="4"/>
      <c r="L130" s="4"/>
    </row>
    <row r="131" spans="1:12" x14ac:dyDescent="0.15">
      <c r="A131" s="1" t="s">
        <v>299</v>
      </c>
      <c r="B131" s="40"/>
      <c r="C131" s="44">
        <f t="shared" si="13"/>
        <v>4166.666666666667</v>
      </c>
      <c r="D131" s="44" t="str">
        <f t="shared" si="14"/>
        <v>Yes</v>
      </c>
      <c r="E131" s="44">
        <f t="shared" si="15"/>
        <v>0</v>
      </c>
      <c r="F131" s="44">
        <f t="shared" si="16"/>
        <v>0</v>
      </c>
      <c r="G131" s="44">
        <f t="shared" si="17"/>
        <v>0</v>
      </c>
      <c r="H131" s="91"/>
      <c r="I131" s="44">
        <f t="shared" si="18"/>
        <v>0</v>
      </c>
      <c r="J131" s="44">
        <f t="shared" si="19"/>
        <v>0</v>
      </c>
      <c r="K131" s="4"/>
      <c r="L131" s="4"/>
    </row>
    <row r="132" spans="1:12" x14ac:dyDescent="0.15">
      <c r="A132" s="1" t="s">
        <v>300</v>
      </c>
      <c r="B132" s="40"/>
      <c r="C132" s="44">
        <f t="shared" si="13"/>
        <v>4166.666666666667</v>
      </c>
      <c r="D132" s="44" t="str">
        <f t="shared" si="14"/>
        <v>Yes</v>
      </c>
      <c r="E132" s="44">
        <f t="shared" si="15"/>
        <v>0</v>
      </c>
      <c r="F132" s="44">
        <f t="shared" si="16"/>
        <v>0</v>
      </c>
      <c r="G132" s="44">
        <f t="shared" si="17"/>
        <v>0</v>
      </c>
      <c r="H132" s="91"/>
      <c r="I132" s="44">
        <f t="shared" si="18"/>
        <v>0</v>
      </c>
      <c r="J132" s="44">
        <f t="shared" si="19"/>
        <v>0</v>
      </c>
      <c r="K132" s="4"/>
      <c r="L132" s="4"/>
    </row>
    <row r="133" spans="1:12" x14ac:dyDescent="0.15">
      <c r="A133" s="1" t="s">
        <v>301</v>
      </c>
      <c r="B133" s="40"/>
      <c r="C133" s="44">
        <f t="shared" si="13"/>
        <v>4166.666666666667</v>
      </c>
      <c r="D133" s="44" t="str">
        <f t="shared" si="14"/>
        <v>Yes</v>
      </c>
      <c r="E133" s="44">
        <f t="shared" si="15"/>
        <v>0</v>
      </c>
      <c r="F133" s="44">
        <f t="shared" si="16"/>
        <v>0</v>
      </c>
      <c r="G133" s="44">
        <f t="shared" si="17"/>
        <v>0</v>
      </c>
      <c r="H133" s="91"/>
      <c r="I133" s="44">
        <f t="shared" si="18"/>
        <v>0</v>
      </c>
      <c r="J133" s="44">
        <f t="shared" si="19"/>
        <v>0</v>
      </c>
      <c r="K133" s="4"/>
      <c r="L133" s="4"/>
    </row>
    <row r="134" spans="1:12" x14ac:dyDescent="0.15">
      <c r="A134" s="1" t="s">
        <v>302</v>
      </c>
      <c r="B134" s="40"/>
      <c r="C134" s="44">
        <f t="shared" ref="C134:C197" si="20">100000/VLOOKUP($L$5,$N$5:$O$7,2,FALSE)</f>
        <v>4166.666666666667</v>
      </c>
      <c r="D134" s="44" t="str">
        <f t="shared" si="14"/>
        <v>Yes</v>
      </c>
      <c r="E134" s="44">
        <f t="shared" si="15"/>
        <v>0</v>
      </c>
      <c r="F134" s="44">
        <f t="shared" si="16"/>
        <v>0</v>
      </c>
      <c r="G134" s="44">
        <f t="shared" si="17"/>
        <v>0</v>
      </c>
      <c r="H134" s="91"/>
      <c r="I134" s="44">
        <f t="shared" si="18"/>
        <v>0</v>
      </c>
      <c r="J134" s="44">
        <f t="shared" si="19"/>
        <v>0</v>
      </c>
      <c r="K134" s="4"/>
      <c r="L134" s="4"/>
    </row>
    <row r="135" spans="1:12" x14ac:dyDescent="0.15">
      <c r="A135" s="1" t="s">
        <v>303</v>
      </c>
      <c r="B135" s="40"/>
      <c r="C135" s="44">
        <f t="shared" si="20"/>
        <v>4166.666666666667</v>
      </c>
      <c r="D135" s="44" t="str">
        <f t="shared" si="14"/>
        <v>Yes</v>
      </c>
      <c r="E135" s="44">
        <f t="shared" si="15"/>
        <v>0</v>
      </c>
      <c r="F135" s="44">
        <f t="shared" si="16"/>
        <v>0</v>
      </c>
      <c r="G135" s="44">
        <f t="shared" si="17"/>
        <v>0</v>
      </c>
      <c r="H135" s="91"/>
      <c r="I135" s="44">
        <f t="shared" si="18"/>
        <v>0</v>
      </c>
      <c r="J135" s="44">
        <f t="shared" si="19"/>
        <v>0</v>
      </c>
      <c r="K135" s="4"/>
      <c r="L135" s="4"/>
    </row>
    <row r="136" spans="1:12" x14ac:dyDescent="0.15">
      <c r="A136" s="1" t="s">
        <v>304</v>
      </c>
      <c r="B136" s="40"/>
      <c r="C136" s="44">
        <f t="shared" si="20"/>
        <v>4166.666666666667</v>
      </c>
      <c r="D136" s="44" t="str">
        <f t="shared" si="14"/>
        <v>Yes</v>
      </c>
      <c r="E136" s="44">
        <f t="shared" si="15"/>
        <v>0</v>
      </c>
      <c r="F136" s="44">
        <f t="shared" si="16"/>
        <v>0</v>
      </c>
      <c r="G136" s="44">
        <f t="shared" si="17"/>
        <v>0</v>
      </c>
      <c r="H136" s="91"/>
      <c r="I136" s="44">
        <f t="shared" si="18"/>
        <v>0</v>
      </c>
      <c r="J136" s="44">
        <f t="shared" si="19"/>
        <v>0</v>
      </c>
      <c r="K136" s="4"/>
      <c r="L136" s="4"/>
    </row>
    <row r="137" spans="1:12" x14ac:dyDescent="0.15">
      <c r="A137" s="1" t="s">
        <v>305</v>
      </c>
      <c r="B137" s="40"/>
      <c r="C137" s="44">
        <f t="shared" si="20"/>
        <v>4166.666666666667</v>
      </c>
      <c r="D137" s="44" t="str">
        <f t="shared" si="14"/>
        <v>Yes</v>
      </c>
      <c r="E137" s="44">
        <f t="shared" si="15"/>
        <v>0</v>
      </c>
      <c r="F137" s="44">
        <f t="shared" si="16"/>
        <v>0</v>
      </c>
      <c r="G137" s="44">
        <f t="shared" si="17"/>
        <v>0</v>
      </c>
      <c r="H137" s="91"/>
      <c r="I137" s="44">
        <f t="shared" si="18"/>
        <v>0</v>
      </c>
      <c r="J137" s="44">
        <f t="shared" si="19"/>
        <v>0</v>
      </c>
      <c r="K137" s="4"/>
      <c r="L137" s="4"/>
    </row>
    <row r="138" spans="1:12" x14ac:dyDescent="0.15">
      <c r="A138" s="1" t="s">
        <v>306</v>
      </c>
      <c r="B138" s="40"/>
      <c r="C138" s="44">
        <f t="shared" si="20"/>
        <v>4166.666666666667</v>
      </c>
      <c r="D138" s="44" t="str">
        <f t="shared" si="14"/>
        <v>Yes</v>
      </c>
      <c r="E138" s="44">
        <f t="shared" si="15"/>
        <v>0</v>
      </c>
      <c r="F138" s="44">
        <f t="shared" si="16"/>
        <v>0</v>
      </c>
      <c r="G138" s="44">
        <f t="shared" si="17"/>
        <v>0</v>
      </c>
      <c r="H138" s="91"/>
      <c r="I138" s="44">
        <f t="shared" si="18"/>
        <v>0</v>
      </c>
      <c r="J138" s="44">
        <f t="shared" si="19"/>
        <v>0</v>
      </c>
      <c r="K138" s="4"/>
      <c r="L138" s="4"/>
    </row>
    <row r="139" spans="1:12" x14ac:dyDescent="0.15">
      <c r="A139" s="1" t="s">
        <v>307</v>
      </c>
      <c r="B139" s="40"/>
      <c r="C139" s="44">
        <f t="shared" si="20"/>
        <v>4166.666666666667</v>
      </c>
      <c r="D139" s="44" t="str">
        <f t="shared" si="14"/>
        <v>Yes</v>
      </c>
      <c r="E139" s="44">
        <f t="shared" si="15"/>
        <v>0</v>
      </c>
      <c r="F139" s="44">
        <f t="shared" si="16"/>
        <v>0</v>
      </c>
      <c r="G139" s="44">
        <f t="shared" si="17"/>
        <v>0</v>
      </c>
      <c r="H139" s="91"/>
      <c r="I139" s="44">
        <f t="shared" si="18"/>
        <v>0</v>
      </c>
      <c r="J139" s="44">
        <f t="shared" si="19"/>
        <v>0</v>
      </c>
      <c r="K139" s="4"/>
      <c r="L139" s="4"/>
    </row>
    <row r="140" spans="1:12" x14ac:dyDescent="0.15">
      <c r="A140" s="1" t="s">
        <v>308</v>
      </c>
      <c r="B140" s="40"/>
      <c r="C140" s="44">
        <f t="shared" si="20"/>
        <v>4166.666666666667</v>
      </c>
      <c r="D140" s="44" t="str">
        <f t="shared" si="14"/>
        <v>Yes</v>
      </c>
      <c r="E140" s="44">
        <f t="shared" si="15"/>
        <v>0</v>
      </c>
      <c r="F140" s="44">
        <f t="shared" si="16"/>
        <v>0</v>
      </c>
      <c r="G140" s="44">
        <f t="shared" si="17"/>
        <v>0</v>
      </c>
      <c r="H140" s="91"/>
      <c r="I140" s="44">
        <f t="shared" si="18"/>
        <v>0</v>
      </c>
      <c r="J140" s="44">
        <f t="shared" si="19"/>
        <v>0</v>
      </c>
      <c r="K140" s="4"/>
      <c r="L140" s="4"/>
    </row>
    <row r="141" spans="1:12" x14ac:dyDescent="0.15">
      <c r="A141" s="1" t="s">
        <v>309</v>
      </c>
      <c r="B141" s="40"/>
      <c r="C141" s="44">
        <f t="shared" si="20"/>
        <v>4166.666666666667</v>
      </c>
      <c r="D141" s="44" t="str">
        <f t="shared" si="14"/>
        <v>Yes</v>
      </c>
      <c r="E141" s="44">
        <f t="shared" si="15"/>
        <v>0</v>
      </c>
      <c r="F141" s="44">
        <f t="shared" si="16"/>
        <v>0</v>
      </c>
      <c r="G141" s="44">
        <f t="shared" si="17"/>
        <v>0</v>
      </c>
      <c r="H141" s="91"/>
      <c r="I141" s="44">
        <f t="shared" si="18"/>
        <v>0</v>
      </c>
      <c r="J141" s="44">
        <f t="shared" si="19"/>
        <v>0</v>
      </c>
      <c r="K141" s="4"/>
      <c r="L141" s="4"/>
    </row>
    <row r="142" spans="1:12" x14ac:dyDescent="0.15">
      <c r="A142" s="1" t="s">
        <v>310</v>
      </c>
      <c r="B142" s="40"/>
      <c r="C142" s="44">
        <f t="shared" si="20"/>
        <v>4166.666666666667</v>
      </c>
      <c r="D142" s="44" t="str">
        <f t="shared" si="14"/>
        <v>Yes</v>
      </c>
      <c r="E142" s="44">
        <f t="shared" si="15"/>
        <v>0</v>
      </c>
      <c r="F142" s="44">
        <f t="shared" si="16"/>
        <v>0</v>
      </c>
      <c r="G142" s="44">
        <f t="shared" si="17"/>
        <v>0</v>
      </c>
      <c r="H142" s="91"/>
      <c r="I142" s="44">
        <f t="shared" si="18"/>
        <v>0</v>
      </c>
      <c r="J142" s="44">
        <f t="shared" si="19"/>
        <v>0</v>
      </c>
      <c r="K142" s="4"/>
      <c r="L142" s="4"/>
    </row>
    <row r="143" spans="1:12" x14ac:dyDescent="0.15">
      <c r="A143" s="1" t="s">
        <v>311</v>
      </c>
      <c r="B143" s="40"/>
      <c r="C143" s="44">
        <f t="shared" si="20"/>
        <v>4166.666666666667</v>
      </c>
      <c r="D143" s="44" t="str">
        <f t="shared" si="14"/>
        <v>Yes</v>
      </c>
      <c r="E143" s="44">
        <f t="shared" si="15"/>
        <v>0</v>
      </c>
      <c r="F143" s="44">
        <f t="shared" si="16"/>
        <v>0</v>
      </c>
      <c r="G143" s="44">
        <f t="shared" si="17"/>
        <v>0</v>
      </c>
      <c r="H143" s="91"/>
      <c r="I143" s="44">
        <f t="shared" si="18"/>
        <v>0</v>
      </c>
      <c r="J143" s="44">
        <f t="shared" si="19"/>
        <v>0</v>
      </c>
      <c r="K143" s="4"/>
      <c r="L143" s="4"/>
    </row>
    <row r="144" spans="1:12" x14ac:dyDescent="0.15">
      <c r="A144" s="1" t="s">
        <v>312</v>
      </c>
      <c r="B144" s="40"/>
      <c r="C144" s="44">
        <f t="shared" si="20"/>
        <v>4166.666666666667</v>
      </c>
      <c r="D144" s="44" t="str">
        <f t="shared" si="14"/>
        <v>Yes</v>
      </c>
      <c r="E144" s="44">
        <f t="shared" si="15"/>
        <v>0</v>
      </c>
      <c r="F144" s="44">
        <f t="shared" si="16"/>
        <v>0</v>
      </c>
      <c r="G144" s="44">
        <f t="shared" si="17"/>
        <v>0</v>
      </c>
      <c r="H144" s="91"/>
      <c r="I144" s="44">
        <f t="shared" si="18"/>
        <v>0</v>
      </c>
      <c r="J144" s="44">
        <f t="shared" si="19"/>
        <v>0</v>
      </c>
      <c r="K144" s="4"/>
      <c r="L144" s="4"/>
    </row>
    <row r="145" spans="1:12" x14ac:dyDescent="0.15">
      <c r="A145" s="1" t="s">
        <v>313</v>
      </c>
      <c r="B145" s="40"/>
      <c r="C145" s="44">
        <f t="shared" si="20"/>
        <v>4166.666666666667</v>
      </c>
      <c r="D145" s="44" t="str">
        <f t="shared" si="14"/>
        <v>Yes</v>
      </c>
      <c r="E145" s="44">
        <f t="shared" si="15"/>
        <v>0</v>
      </c>
      <c r="F145" s="44">
        <f t="shared" si="16"/>
        <v>0</v>
      </c>
      <c r="G145" s="44">
        <f t="shared" si="17"/>
        <v>0</v>
      </c>
      <c r="H145" s="91"/>
      <c r="I145" s="44">
        <f t="shared" si="18"/>
        <v>0</v>
      </c>
      <c r="J145" s="44">
        <f t="shared" si="19"/>
        <v>0</v>
      </c>
      <c r="K145" s="4"/>
      <c r="L145" s="4"/>
    </row>
    <row r="146" spans="1:12" x14ac:dyDescent="0.15">
      <c r="A146" s="1" t="s">
        <v>314</v>
      </c>
      <c r="B146" s="40"/>
      <c r="C146" s="44">
        <f t="shared" si="20"/>
        <v>4166.666666666667</v>
      </c>
      <c r="D146" s="44" t="str">
        <f t="shared" si="14"/>
        <v>Yes</v>
      </c>
      <c r="E146" s="44">
        <f t="shared" si="15"/>
        <v>0</v>
      </c>
      <c r="F146" s="44">
        <f t="shared" si="16"/>
        <v>0</v>
      </c>
      <c r="G146" s="44">
        <f t="shared" si="17"/>
        <v>0</v>
      </c>
      <c r="H146" s="91"/>
      <c r="I146" s="44">
        <f t="shared" si="18"/>
        <v>0</v>
      </c>
      <c r="J146" s="44">
        <f t="shared" si="19"/>
        <v>0</v>
      </c>
      <c r="K146" s="4"/>
      <c r="L146" s="4"/>
    </row>
    <row r="147" spans="1:12" x14ac:dyDescent="0.15">
      <c r="A147" s="1" t="s">
        <v>315</v>
      </c>
      <c r="B147" s="40"/>
      <c r="C147" s="44">
        <f t="shared" si="20"/>
        <v>4166.666666666667</v>
      </c>
      <c r="D147" s="44" t="str">
        <f t="shared" si="14"/>
        <v>Yes</v>
      </c>
      <c r="E147" s="44">
        <f t="shared" si="15"/>
        <v>0</v>
      </c>
      <c r="F147" s="44">
        <f t="shared" si="16"/>
        <v>0</v>
      </c>
      <c r="G147" s="44">
        <f t="shared" si="17"/>
        <v>0</v>
      </c>
      <c r="H147" s="91"/>
      <c r="I147" s="44">
        <f t="shared" si="18"/>
        <v>0</v>
      </c>
      <c r="J147" s="44">
        <f t="shared" si="19"/>
        <v>0</v>
      </c>
      <c r="K147" s="4"/>
      <c r="L147" s="4"/>
    </row>
    <row r="148" spans="1:12" x14ac:dyDescent="0.15">
      <c r="A148" s="1" t="s">
        <v>316</v>
      </c>
      <c r="B148" s="40"/>
      <c r="C148" s="44">
        <f t="shared" si="20"/>
        <v>4166.666666666667</v>
      </c>
      <c r="D148" s="44" t="str">
        <f t="shared" si="14"/>
        <v>Yes</v>
      </c>
      <c r="E148" s="44">
        <f t="shared" si="15"/>
        <v>0</v>
      </c>
      <c r="F148" s="44">
        <f t="shared" si="16"/>
        <v>0</v>
      </c>
      <c r="G148" s="44">
        <f t="shared" si="17"/>
        <v>0</v>
      </c>
      <c r="H148" s="91"/>
      <c r="I148" s="44">
        <f t="shared" si="18"/>
        <v>0</v>
      </c>
      <c r="J148" s="44">
        <f t="shared" si="19"/>
        <v>0</v>
      </c>
      <c r="K148" s="4"/>
      <c r="L148" s="4"/>
    </row>
    <row r="149" spans="1:12" x14ac:dyDescent="0.15">
      <c r="A149" s="1" t="s">
        <v>317</v>
      </c>
      <c r="B149" s="40"/>
      <c r="C149" s="44">
        <f t="shared" si="20"/>
        <v>4166.666666666667</v>
      </c>
      <c r="D149" s="44" t="str">
        <f t="shared" si="14"/>
        <v>Yes</v>
      </c>
      <c r="E149" s="44">
        <f t="shared" si="15"/>
        <v>0</v>
      </c>
      <c r="F149" s="44">
        <f t="shared" si="16"/>
        <v>0</v>
      </c>
      <c r="G149" s="44">
        <f t="shared" si="17"/>
        <v>0</v>
      </c>
      <c r="H149" s="91"/>
      <c r="I149" s="44">
        <f t="shared" si="18"/>
        <v>0</v>
      </c>
      <c r="J149" s="44">
        <f t="shared" si="19"/>
        <v>0</v>
      </c>
      <c r="K149" s="4"/>
      <c r="L149" s="4"/>
    </row>
    <row r="150" spans="1:12" x14ac:dyDescent="0.15">
      <c r="A150" s="1" t="s">
        <v>318</v>
      </c>
      <c r="B150" s="40"/>
      <c r="C150" s="44">
        <f t="shared" si="20"/>
        <v>4166.666666666667</v>
      </c>
      <c r="D150" s="44" t="str">
        <f t="shared" si="14"/>
        <v>Yes</v>
      </c>
      <c r="E150" s="44">
        <f t="shared" si="15"/>
        <v>0</v>
      </c>
      <c r="F150" s="44">
        <f t="shared" si="16"/>
        <v>0</v>
      </c>
      <c r="G150" s="44">
        <f t="shared" si="17"/>
        <v>0</v>
      </c>
      <c r="H150" s="91"/>
      <c r="I150" s="44">
        <f t="shared" si="18"/>
        <v>0</v>
      </c>
      <c r="J150" s="44">
        <f t="shared" si="19"/>
        <v>0</v>
      </c>
      <c r="K150" s="4"/>
      <c r="L150" s="4"/>
    </row>
    <row r="151" spans="1:12" x14ac:dyDescent="0.15">
      <c r="A151" s="1" t="s">
        <v>319</v>
      </c>
      <c r="B151" s="40"/>
      <c r="C151" s="44">
        <f t="shared" si="20"/>
        <v>4166.666666666667</v>
      </c>
      <c r="D151" s="44" t="str">
        <f t="shared" si="14"/>
        <v>Yes</v>
      </c>
      <c r="E151" s="44">
        <f t="shared" si="15"/>
        <v>0</v>
      </c>
      <c r="F151" s="44">
        <f t="shared" si="16"/>
        <v>0</v>
      </c>
      <c r="G151" s="44">
        <f t="shared" si="17"/>
        <v>0</v>
      </c>
      <c r="H151" s="91"/>
      <c r="I151" s="44">
        <f t="shared" si="18"/>
        <v>0</v>
      </c>
      <c r="J151" s="44">
        <f t="shared" si="19"/>
        <v>0</v>
      </c>
      <c r="K151" s="4"/>
      <c r="L151" s="4"/>
    </row>
    <row r="152" spans="1:12" x14ac:dyDescent="0.15">
      <c r="A152" s="1" t="s">
        <v>320</v>
      </c>
      <c r="B152" s="40"/>
      <c r="C152" s="44">
        <f t="shared" si="20"/>
        <v>4166.666666666667</v>
      </c>
      <c r="D152" s="44" t="str">
        <f t="shared" si="14"/>
        <v>Yes</v>
      </c>
      <c r="E152" s="44">
        <f t="shared" si="15"/>
        <v>0</v>
      </c>
      <c r="F152" s="44">
        <f t="shared" si="16"/>
        <v>0</v>
      </c>
      <c r="G152" s="44">
        <f t="shared" si="17"/>
        <v>0</v>
      </c>
      <c r="H152" s="91"/>
      <c r="I152" s="44">
        <f t="shared" si="18"/>
        <v>0</v>
      </c>
      <c r="J152" s="44">
        <f t="shared" si="19"/>
        <v>0</v>
      </c>
      <c r="K152" s="4"/>
      <c r="L152" s="4"/>
    </row>
    <row r="153" spans="1:12" x14ac:dyDescent="0.15">
      <c r="A153" s="1" t="s">
        <v>321</v>
      </c>
      <c r="B153" s="40"/>
      <c r="C153" s="44">
        <f t="shared" si="20"/>
        <v>4166.666666666667</v>
      </c>
      <c r="D153" s="44" t="str">
        <f t="shared" si="14"/>
        <v>Yes</v>
      </c>
      <c r="E153" s="44">
        <f t="shared" si="15"/>
        <v>0</v>
      </c>
      <c r="F153" s="44">
        <f t="shared" si="16"/>
        <v>0</v>
      </c>
      <c r="G153" s="44">
        <f t="shared" si="17"/>
        <v>0</v>
      </c>
      <c r="H153" s="91"/>
      <c r="I153" s="44">
        <f t="shared" si="18"/>
        <v>0</v>
      </c>
      <c r="J153" s="44">
        <f t="shared" si="19"/>
        <v>0</v>
      </c>
      <c r="K153" s="4"/>
      <c r="L153" s="4"/>
    </row>
    <row r="154" spans="1:12" x14ac:dyDescent="0.15">
      <c r="A154" s="1" t="s">
        <v>322</v>
      </c>
      <c r="B154" s="40"/>
      <c r="C154" s="44">
        <f t="shared" si="20"/>
        <v>4166.666666666667</v>
      </c>
      <c r="D154" s="44" t="str">
        <f t="shared" si="14"/>
        <v>Yes</v>
      </c>
      <c r="E154" s="44">
        <f t="shared" si="15"/>
        <v>0</v>
      </c>
      <c r="F154" s="44">
        <f t="shared" si="16"/>
        <v>0</v>
      </c>
      <c r="G154" s="44">
        <f t="shared" si="17"/>
        <v>0</v>
      </c>
      <c r="H154" s="91"/>
      <c r="I154" s="44">
        <f t="shared" si="18"/>
        <v>0</v>
      </c>
      <c r="J154" s="44">
        <f t="shared" si="19"/>
        <v>0</v>
      </c>
      <c r="K154" s="4"/>
      <c r="L154" s="4"/>
    </row>
    <row r="155" spans="1:12" x14ac:dyDescent="0.15">
      <c r="A155" s="1" t="s">
        <v>323</v>
      </c>
      <c r="B155" s="40"/>
      <c r="C155" s="44">
        <f t="shared" si="20"/>
        <v>4166.666666666667</v>
      </c>
      <c r="D155" s="44" t="str">
        <f t="shared" si="14"/>
        <v>Yes</v>
      </c>
      <c r="E155" s="44">
        <f t="shared" si="15"/>
        <v>0</v>
      </c>
      <c r="F155" s="44">
        <f t="shared" si="16"/>
        <v>0</v>
      </c>
      <c r="G155" s="44">
        <f t="shared" si="17"/>
        <v>0</v>
      </c>
      <c r="H155" s="91"/>
      <c r="I155" s="44">
        <f t="shared" si="18"/>
        <v>0</v>
      </c>
      <c r="J155" s="44">
        <f t="shared" si="19"/>
        <v>0</v>
      </c>
      <c r="K155" s="4"/>
      <c r="L155" s="4"/>
    </row>
    <row r="156" spans="1:12" x14ac:dyDescent="0.15">
      <c r="A156" s="1" t="s">
        <v>324</v>
      </c>
      <c r="B156" s="40"/>
      <c r="C156" s="44">
        <f t="shared" si="20"/>
        <v>4166.666666666667</v>
      </c>
      <c r="D156" s="44" t="str">
        <f t="shared" si="14"/>
        <v>Yes</v>
      </c>
      <c r="E156" s="44">
        <f t="shared" si="15"/>
        <v>0</v>
      </c>
      <c r="F156" s="44">
        <f t="shared" si="16"/>
        <v>0</v>
      </c>
      <c r="G156" s="44">
        <f t="shared" si="17"/>
        <v>0</v>
      </c>
      <c r="H156" s="91"/>
      <c r="I156" s="44">
        <f t="shared" si="18"/>
        <v>0</v>
      </c>
      <c r="J156" s="44">
        <f t="shared" si="19"/>
        <v>0</v>
      </c>
      <c r="K156" s="4"/>
      <c r="L156" s="4"/>
    </row>
    <row r="157" spans="1:12" x14ac:dyDescent="0.15">
      <c r="A157" s="1" t="s">
        <v>325</v>
      </c>
      <c r="B157" s="40"/>
      <c r="C157" s="44">
        <f t="shared" si="20"/>
        <v>4166.666666666667</v>
      </c>
      <c r="D157" s="44" t="str">
        <f t="shared" si="14"/>
        <v>Yes</v>
      </c>
      <c r="E157" s="44">
        <f t="shared" si="15"/>
        <v>0</v>
      </c>
      <c r="F157" s="44">
        <f t="shared" si="16"/>
        <v>0</v>
      </c>
      <c r="G157" s="44">
        <f t="shared" si="17"/>
        <v>0</v>
      </c>
      <c r="H157" s="91"/>
      <c r="I157" s="44">
        <f t="shared" si="18"/>
        <v>0</v>
      </c>
      <c r="J157" s="44">
        <f t="shared" si="19"/>
        <v>0</v>
      </c>
      <c r="K157" s="4"/>
      <c r="L157" s="4"/>
    </row>
    <row r="158" spans="1:12" x14ac:dyDescent="0.15">
      <c r="A158" s="1" t="s">
        <v>326</v>
      </c>
      <c r="B158" s="40"/>
      <c r="C158" s="44">
        <f t="shared" si="20"/>
        <v>4166.666666666667</v>
      </c>
      <c r="D158" s="44" t="str">
        <f t="shared" si="14"/>
        <v>Yes</v>
      </c>
      <c r="E158" s="44">
        <f t="shared" si="15"/>
        <v>0</v>
      </c>
      <c r="F158" s="44">
        <f t="shared" si="16"/>
        <v>0</v>
      </c>
      <c r="G158" s="44">
        <f t="shared" si="17"/>
        <v>0</v>
      </c>
      <c r="H158" s="91"/>
      <c r="I158" s="44">
        <f t="shared" si="18"/>
        <v>0</v>
      </c>
      <c r="J158" s="44">
        <f t="shared" si="19"/>
        <v>0</v>
      </c>
      <c r="K158" s="4"/>
      <c r="L158" s="4"/>
    </row>
    <row r="159" spans="1:12" x14ac:dyDescent="0.15">
      <c r="A159" s="1" t="s">
        <v>327</v>
      </c>
      <c r="B159" s="40"/>
      <c r="C159" s="44">
        <f t="shared" si="20"/>
        <v>4166.666666666667</v>
      </c>
      <c r="D159" s="44" t="str">
        <f t="shared" si="14"/>
        <v>Yes</v>
      </c>
      <c r="E159" s="44">
        <f t="shared" si="15"/>
        <v>0</v>
      </c>
      <c r="F159" s="44">
        <f t="shared" si="16"/>
        <v>0</v>
      </c>
      <c r="G159" s="44">
        <f t="shared" si="17"/>
        <v>0</v>
      </c>
      <c r="H159" s="91"/>
      <c r="I159" s="44">
        <f t="shared" si="18"/>
        <v>0</v>
      </c>
      <c r="J159" s="44">
        <f t="shared" si="19"/>
        <v>0</v>
      </c>
      <c r="K159" s="4"/>
      <c r="L159" s="4"/>
    </row>
    <row r="160" spans="1:12" x14ac:dyDescent="0.15">
      <c r="A160" s="1" t="s">
        <v>328</v>
      </c>
      <c r="B160" s="40"/>
      <c r="C160" s="44">
        <f t="shared" si="20"/>
        <v>4166.666666666667</v>
      </c>
      <c r="D160" s="44" t="str">
        <f t="shared" si="14"/>
        <v>Yes</v>
      </c>
      <c r="E160" s="44">
        <f t="shared" si="15"/>
        <v>0</v>
      </c>
      <c r="F160" s="44">
        <f t="shared" si="16"/>
        <v>0</v>
      </c>
      <c r="G160" s="44">
        <f t="shared" si="17"/>
        <v>0</v>
      </c>
      <c r="H160" s="91"/>
      <c r="I160" s="44">
        <f t="shared" si="18"/>
        <v>0</v>
      </c>
      <c r="J160" s="44">
        <f t="shared" si="19"/>
        <v>0</v>
      </c>
      <c r="K160" s="4"/>
      <c r="L160" s="4"/>
    </row>
    <row r="161" spans="1:12" x14ac:dyDescent="0.15">
      <c r="A161" s="1" t="s">
        <v>329</v>
      </c>
      <c r="B161" s="40"/>
      <c r="C161" s="44">
        <f t="shared" si="20"/>
        <v>4166.666666666667</v>
      </c>
      <c r="D161" s="44" t="str">
        <f t="shared" si="14"/>
        <v>Yes</v>
      </c>
      <c r="E161" s="44">
        <f t="shared" si="15"/>
        <v>0</v>
      </c>
      <c r="F161" s="44">
        <f t="shared" si="16"/>
        <v>0</v>
      </c>
      <c r="G161" s="44">
        <f t="shared" si="17"/>
        <v>0</v>
      </c>
      <c r="H161" s="91"/>
      <c r="I161" s="44">
        <f t="shared" si="18"/>
        <v>0</v>
      </c>
      <c r="J161" s="44">
        <f t="shared" si="19"/>
        <v>0</v>
      </c>
      <c r="K161" s="4"/>
      <c r="L161" s="4"/>
    </row>
    <row r="162" spans="1:12" x14ac:dyDescent="0.15">
      <c r="A162" s="1" t="s">
        <v>330</v>
      </c>
      <c r="B162" s="40"/>
      <c r="C162" s="44">
        <f t="shared" si="20"/>
        <v>4166.666666666667</v>
      </c>
      <c r="D162" s="44" t="str">
        <f t="shared" si="14"/>
        <v>Yes</v>
      </c>
      <c r="E162" s="44">
        <f t="shared" si="15"/>
        <v>0</v>
      </c>
      <c r="F162" s="44">
        <f t="shared" si="16"/>
        <v>0</v>
      </c>
      <c r="G162" s="44">
        <f t="shared" si="17"/>
        <v>0</v>
      </c>
      <c r="H162" s="91"/>
      <c r="I162" s="44">
        <f t="shared" si="18"/>
        <v>0</v>
      </c>
      <c r="J162" s="44">
        <f t="shared" si="19"/>
        <v>0</v>
      </c>
      <c r="K162" s="4"/>
      <c r="L162" s="4"/>
    </row>
    <row r="163" spans="1:12" x14ac:dyDescent="0.15">
      <c r="A163" s="1" t="s">
        <v>331</v>
      </c>
      <c r="B163" s="40"/>
      <c r="C163" s="44">
        <f t="shared" si="20"/>
        <v>4166.666666666667</v>
      </c>
      <c r="D163" s="44" t="str">
        <f t="shared" si="14"/>
        <v>Yes</v>
      </c>
      <c r="E163" s="44">
        <f t="shared" si="15"/>
        <v>0</v>
      </c>
      <c r="F163" s="44">
        <f t="shared" si="16"/>
        <v>0</v>
      </c>
      <c r="G163" s="44">
        <f t="shared" si="17"/>
        <v>0</v>
      </c>
      <c r="H163" s="91"/>
      <c r="I163" s="44">
        <f t="shared" si="18"/>
        <v>0</v>
      </c>
      <c r="J163" s="44">
        <f t="shared" si="19"/>
        <v>0</v>
      </c>
      <c r="K163" s="4"/>
      <c r="L163" s="4"/>
    </row>
    <row r="164" spans="1:12" x14ac:dyDescent="0.15">
      <c r="A164" s="1" t="s">
        <v>332</v>
      </c>
      <c r="B164" s="40"/>
      <c r="C164" s="44">
        <f t="shared" si="20"/>
        <v>4166.666666666667</v>
      </c>
      <c r="D164" s="44" t="str">
        <f t="shared" si="14"/>
        <v>Yes</v>
      </c>
      <c r="E164" s="44">
        <f t="shared" si="15"/>
        <v>0</v>
      </c>
      <c r="F164" s="44">
        <f t="shared" si="16"/>
        <v>0</v>
      </c>
      <c r="G164" s="44">
        <f t="shared" si="17"/>
        <v>0</v>
      </c>
      <c r="H164" s="91"/>
      <c r="I164" s="44">
        <f t="shared" si="18"/>
        <v>0</v>
      </c>
      <c r="J164" s="44">
        <f t="shared" si="19"/>
        <v>0</v>
      </c>
      <c r="K164" s="4"/>
      <c r="L164" s="4"/>
    </row>
    <row r="165" spans="1:12" x14ac:dyDescent="0.15">
      <c r="A165" s="1" t="s">
        <v>333</v>
      </c>
      <c r="B165" s="40"/>
      <c r="C165" s="44">
        <f t="shared" si="20"/>
        <v>4166.666666666667</v>
      </c>
      <c r="D165" s="44" t="str">
        <f t="shared" si="14"/>
        <v>Yes</v>
      </c>
      <c r="E165" s="44">
        <f t="shared" si="15"/>
        <v>0</v>
      </c>
      <c r="F165" s="44">
        <f t="shared" si="16"/>
        <v>0</v>
      </c>
      <c r="G165" s="44">
        <f t="shared" si="17"/>
        <v>0</v>
      </c>
      <c r="H165" s="91"/>
      <c r="I165" s="44">
        <f t="shared" si="18"/>
        <v>0</v>
      </c>
      <c r="J165" s="44">
        <f t="shared" si="19"/>
        <v>0</v>
      </c>
      <c r="K165" s="4"/>
      <c r="L165" s="4"/>
    </row>
    <row r="166" spans="1:12" x14ac:dyDescent="0.15">
      <c r="A166" s="1" t="s">
        <v>334</v>
      </c>
      <c r="B166" s="40"/>
      <c r="C166" s="44">
        <f t="shared" si="20"/>
        <v>4166.666666666667</v>
      </c>
      <c r="D166" s="44" t="str">
        <f t="shared" si="14"/>
        <v>Yes</v>
      </c>
      <c r="E166" s="44">
        <f t="shared" si="15"/>
        <v>0</v>
      </c>
      <c r="F166" s="44">
        <f t="shared" si="16"/>
        <v>0</v>
      </c>
      <c r="G166" s="44">
        <f t="shared" si="17"/>
        <v>0</v>
      </c>
      <c r="H166" s="91"/>
      <c r="I166" s="44">
        <f t="shared" si="18"/>
        <v>0</v>
      </c>
      <c r="J166" s="44">
        <f t="shared" si="19"/>
        <v>0</v>
      </c>
      <c r="K166" s="4"/>
      <c r="L166" s="4"/>
    </row>
    <row r="167" spans="1:12" x14ac:dyDescent="0.15">
      <c r="A167" s="1" t="s">
        <v>335</v>
      </c>
      <c r="B167" s="40"/>
      <c r="C167" s="44">
        <f t="shared" si="20"/>
        <v>4166.666666666667</v>
      </c>
      <c r="D167" s="44" t="str">
        <f t="shared" si="14"/>
        <v>Yes</v>
      </c>
      <c r="E167" s="44">
        <f t="shared" si="15"/>
        <v>0</v>
      </c>
      <c r="F167" s="44">
        <f t="shared" si="16"/>
        <v>0</v>
      </c>
      <c r="G167" s="44">
        <f t="shared" si="17"/>
        <v>0</v>
      </c>
      <c r="H167" s="91"/>
      <c r="I167" s="44">
        <f t="shared" si="18"/>
        <v>0</v>
      </c>
      <c r="J167" s="44">
        <f t="shared" si="19"/>
        <v>0</v>
      </c>
      <c r="K167" s="4"/>
      <c r="L167" s="4"/>
    </row>
    <row r="168" spans="1:12" x14ac:dyDescent="0.15">
      <c r="A168" s="1" t="s">
        <v>336</v>
      </c>
      <c r="B168" s="40"/>
      <c r="C168" s="44">
        <f t="shared" si="20"/>
        <v>4166.666666666667</v>
      </c>
      <c r="D168" s="44" t="str">
        <f t="shared" si="14"/>
        <v>Yes</v>
      </c>
      <c r="E168" s="44">
        <f t="shared" si="15"/>
        <v>0</v>
      </c>
      <c r="F168" s="44">
        <f t="shared" si="16"/>
        <v>0</v>
      </c>
      <c r="G168" s="44">
        <f t="shared" si="17"/>
        <v>0</v>
      </c>
      <c r="H168" s="91"/>
      <c r="I168" s="44">
        <f t="shared" si="18"/>
        <v>0</v>
      </c>
      <c r="J168" s="44">
        <f t="shared" si="19"/>
        <v>0</v>
      </c>
      <c r="K168" s="4"/>
      <c r="L168" s="4"/>
    </row>
    <row r="169" spans="1:12" x14ac:dyDescent="0.15">
      <c r="A169" s="1" t="s">
        <v>337</v>
      </c>
      <c r="B169" s="40"/>
      <c r="C169" s="44">
        <f t="shared" si="20"/>
        <v>4166.666666666667</v>
      </c>
      <c r="D169" s="44" t="str">
        <f t="shared" si="14"/>
        <v>Yes</v>
      </c>
      <c r="E169" s="44">
        <f t="shared" si="15"/>
        <v>0</v>
      </c>
      <c r="F169" s="44">
        <f t="shared" si="16"/>
        <v>0</v>
      </c>
      <c r="G169" s="44">
        <f t="shared" si="17"/>
        <v>0</v>
      </c>
      <c r="H169" s="91"/>
      <c r="I169" s="44">
        <f t="shared" si="18"/>
        <v>0</v>
      </c>
      <c r="J169" s="44">
        <f t="shared" si="19"/>
        <v>0</v>
      </c>
      <c r="K169" s="4"/>
      <c r="L169" s="4"/>
    </row>
    <row r="170" spans="1:12" x14ac:dyDescent="0.15">
      <c r="A170" s="1" t="s">
        <v>338</v>
      </c>
      <c r="B170" s="40"/>
      <c r="C170" s="44">
        <f t="shared" si="20"/>
        <v>4166.666666666667</v>
      </c>
      <c r="D170" s="44" t="str">
        <f t="shared" si="14"/>
        <v>Yes</v>
      </c>
      <c r="E170" s="44">
        <f t="shared" si="15"/>
        <v>0</v>
      </c>
      <c r="F170" s="44">
        <f t="shared" si="16"/>
        <v>0</v>
      </c>
      <c r="G170" s="44">
        <f t="shared" si="17"/>
        <v>0</v>
      </c>
      <c r="H170" s="91"/>
      <c r="I170" s="44">
        <f t="shared" si="18"/>
        <v>0</v>
      </c>
      <c r="J170" s="44">
        <f t="shared" si="19"/>
        <v>0</v>
      </c>
      <c r="K170" s="4"/>
      <c r="L170" s="4"/>
    </row>
    <row r="171" spans="1:12" x14ac:dyDescent="0.15">
      <c r="A171" s="1" t="s">
        <v>339</v>
      </c>
      <c r="B171" s="40"/>
      <c r="C171" s="44">
        <f t="shared" si="20"/>
        <v>4166.666666666667</v>
      </c>
      <c r="D171" s="44" t="str">
        <f t="shared" si="14"/>
        <v>Yes</v>
      </c>
      <c r="E171" s="44">
        <f t="shared" si="15"/>
        <v>0</v>
      </c>
      <c r="F171" s="44">
        <f t="shared" si="16"/>
        <v>0</v>
      </c>
      <c r="G171" s="44">
        <f t="shared" si="17"/>
        <v>0</v>
      </c>
      <c r="H171" s="91"/>
      <c r="I171" s="44">
        <f t="shared" si="18"/>
        <v>0</v>
      </c>
      <c r="J171" s="44">
        <f t="shared" si="19"/>
        <v>0</v>
      </c>
      <c r="K171" s="4"/>
      <c r="L171" s="4"/>
    </row>
    <row r="172" spans="1:12" x14ac:dyDescent="0.15">
      <c r="A172" s="1" t="s">
        <v>340</v>
      </c>
      <c r="B172" s="40"/>
      <c r="C172" s="44">
        <f t="shared" si="20"/>
        <v>4166.666666666667</v>
      </c>
      <c r="D172" s="44" t="str">
        <f t="shared" si="14"/>
        <v>Yes</v>
      </c>
      <c r="E172" s="44">
        <f t="shared" si="15"/>
        <v>0</v>
      </c>
      <c r="F172" s="44">
        <f t="shared" si="16"/>
        <v>0</v>
      </c>
      <c r="G172" s="44">
        <f t="shared" si="17"/>
        <v>0</v>
      </c>
      <c r="H172" s="91"/>
      <c r="I172" s="44">
        <f t="shared" si="18"/>
        <v>0</v>
      </c>
      <c r="J172" s="44">
        <f t="shared" si="19"/>
        <v>0</v>
      </c>
      <c r="K172" s="4"/>
      <c r="L172" s="4"/>
    </row>
    <row r="173" spans="1:12" x14ac:dyDescent="0.15">
      <c r="A173" s="1" t="s">
        <v>341</v>
      </c>
      <c r="B173" s="40"/>
      <c r="C173" s="44">
        <f t="shared" si="20"/>
        <v>4166.666666666667</v>
      </c>
      <c r="D173" s="44" t="str">
        <f t="shared" si="14"/>
        <v>Yes</v>
      </c>
      <c r="E173" s="44">
        <f t="shared" si="15"/>
        <v>0</v>
      </c>
      <c r="F173" s="44">
        <f t="shared" si="16"/>
        <v>0</v>
      </c>
      <c r="G173" s="44">
        <f t="shared" si="17"/>
        <v>0</v>
      </c>
      <c r="H173" s="91"/>
      <c r="I173" s="44">
        <f t="shared" si="18"/>
        <v>0</v>
      </c>
      <c r="J173" s="44">
        <f t="shared" si="19"/>
        <v>0</v>
      </c>
      <c r="K173" s="4"/>
      <c r="L173" s="4"/>
    </row>
    <row r="174" spans="1:12" x14ac:dyDescent="0.15">
      <c r="A174" s="1" t="s">
        <v>342</v>
      </c>
      <c r="B174" s="40"/>
      <c r="C174" s="44">
        <f t="shared" si="20"/>
        <v>4166.666666666667</v>
      </c>
      <c r="D174" s="44" t="str">
        <f t="shared" si="14"/>
        <v>Yes</v>
      </c>
      <c r="E174" s="44">
        <f t="shared" si="15"/>
        <v>0</v>
      </c>
      <c r="F174" s="44">
        <f t="shared" si="16"/>
        <v>0</v>
      </c>
      <c r="G174" s="44">
        <f t="shared" si="17"/>
        <v>0</v>
      </c>
      <c r="H174" s="91"/>
      <c r="I174" s="44">
        <f t="shared" si="18"/>
        <v>0</v>
      </c>
      <c r="J174" s="44">
        <f t="shared" si="19"/>
        <v>0</v>
      </c>
      <c r="K174" s="4"/>
      <c r="L174" s="4"/>
    </row>
    <row r="175" spans="1:12" x14ac:dyDescent="0.15">
      <c r="A175" s="1" t="s">
        <v>343</v>
      </c>
      <c r="B175" s="40"/>
      <c r="C175" s="44">
        <f t="shared" si="20"/>
        <v>4166.666666666667</v>
      </c>
      <c r="D175" s="44" t="str">
        <f t="shared" si="14"/>
        <v>Yes</v>
      </c>
      <c r="E175" s="44">
        <f t="shared" si="15"/>
        <v>0</v>
      </c>
      <c r="F175" s="44">
        <f t="shared" si="16"/>
        <v>0</v>
      </c>
      <c r="G175" s="44">
        <f t="shared" si="17"/>
        <v>0</v>
      </c>
      <c r="H175" s="91"/>
      <c r="I175" s="44">
        <f t="shared" si="18"/>
        <v>0</v>
      </c>
      <c r="J175" s="44">
        <f t="shared" si="19"/>
        <v>0</v>
      </c>
      <c r="K175" s="4"/>
      <c r="L175" s="4"/>
    </row>
    <row r="176" spans="1:12" x14ac:dyDescent="0.15">
      <c r="A176" s="1" t="s">
        <v>344</v>
      </c>
      <c r="B176" s="40"/>
      <c r="C176" s="44">
        <f t="shared" si="20"/>
        <v>4166.666666666667</v>
      </c>
      <c r="D176" s="44" t="str">
        <f t="shared" si="14"/>
        <v>Yes</v>
      </c>
      <c r="E176" s="44">
        <f t="shared" si="15"/>
        <v>0</v>
      </c>
      <c r="F176" s="44">
        <f t="shared" si="16"/>
        <v>0</v>
      </c>
      <c r="G176" s="44">
        <f t="shared" si="17"/>
        <v>0</v>
      </c>
      <c r="H176" s="91"/>
      <c r="I176" s="44">
        <f t="shared" si="18"/>
        <v>0</v>
      </c>
      <c r="J176" s="44">
        <f t="shared" si="19"/>
        <v>0</v>
      </c>
      <c r="K176" s="4"/>
      <c r="L176" s="4"/>
    </row>
    <row r="177" spans="1:12" x14ac:dyDescent="0.15">
      <c r="A177" s="1" t="s">
        <v>345</v>
      </c>
      <c r="B177" s="40"/>
      <c r="C177" s="44">
        <f t="shared" si="20"/>
        <v>4166.666666666667</v>
      </c>
      <c r="D177" s="44" t="str">
        <f t="shared" si="14"/>
        <v>Yes</v>
      </c>
      <c r="E177" s="44">
        <f t="shared" si="15"/>
        <v>0</v>
      </c>
      <c r="F177" s="44">
        <f t="shared" si="16"/>
        <v>0</v>
      </c>
      <c r="G177" s="44">
        <f t="shared" si="17"/>
        <v>0</v>
      </c>
      <c r="H177" s="91"/>
      <c r="I177" s="44">
        <f t="shared" si="18"/>
        <v>0</v>
      </c>
      <c r="J177" s="44">
        <f t="shared" si="19"/>
        <v>0</v>
      </c>
      <c r="K177" s="4"/>
      <c r="L177" s="4"/>
    </row>
    <row r="178" spans="1:12" x14ac:dyDescent="0.15">
      <c r="A178" s="1" t="s">
        <v>346</v>
      </c>
      <c r="B178" s="40"/>
      <c r="C178" s="44">
        <f t="shared" si="20"/>
        <v>4166.666666666667</v>
      </c>
      <c r="D178" s="44" t="str">
        <f t="shared" si="14"/>
        <v>Yes</v>
      </c>
      <c r="E178" s="44">
        <f t="shared" si="15"/>
        <v>0</v>
      </c>
      <c r="F178" s="44">
        <f t="shared" si="16"/>
        <v>0</v>
      </c>
      <c r="G178" s="44">
        <f t="shared" si="17"/>
        <v>0</v>
      </c>
      <c r="H178" s="91"/>
      <c r="I178" s="44">
        <f t="shared" si="18"/>
        <v>0</v>
      </c>
      <c r="J178" s="44">
        <f t="shared" si="19"/>
        <v>0</v>
      </c>
      <c r="K178" s="4"/>
      <c r="L178" s="4"/>
    </row>
    <row r="179" spans="1:12" x14ac:dyDescent="0.15">
      <c r="A179" s="1" t="s">
        <v>347</v>
      </c>
      <c r="B179" s="40"/>
      <c r="C179" s="44">
        <f t="shared" si="20"/>
        <v>4166.666666666667</v>
      </c>
      <c r="D179" s="44" t="str">
        <f t="shared" si="14"/>
        <v>Yes</v>
      </c>
      <c r="E179" s="44">
        <f t="shared" si="15"/>
        <v>0</v>
      </c>
      <c r="F179" s="44">
        <f t="shared" si="16"/>
        <v>0</v>
      </c>
      <c r="G179" s="44">
        <f t="shared" si="17"/>
        <v>0</v>
      </c>
      <c r="H179" s="91"/>
      <c r="I179" s="44">
        <f t="shared" si="18"/>
        <v>0</v>
      </c>
      <c r="J179" s="44">
        <f t="shared" si="19"/>
        <v>0</v>
      </c>
      <c r="K179" s="4"/>
      <c r="L179" s="4"/>
    </row>
    <row r="180" spans="1:12" x14ac:dyDescent="0.15">
      <c r="A180" s="1" t="s">
        <v>348</v>
      </c>
      <c r="B180" s="40"/>
      <c r="C180" s="44">
        <f t="shared" si="20"/>
        <v>4166.666666666667</v>
      </c>
      <c r="D180" s="44" t="str">
        <f t="shared" si="14"/>
        <v>Yes</v>
      </c>
      <c r="E180" s="44">
        <f t="shared" si="15"/>
        <v>0</v>
      </c>
      <c r="F180" s="44">
        <f t="shared" si="16"/>
        <v>0</v>
      </c>
      <c r="G180" s="44">
        <f t="shared" si="17"/>
        <v>0</v>
      </c>
      <c r="H180" s="91"/>
      <c r="I180" s="44">
        <f t="shared" si="18"/>
        <v>0</v>
      </c>
      <c r="J180" s="44">
        <f t="shared" si="19"/>
        <v>0</v>
      </c>
      <c r="K180" s="4"/>
      <c r="L180" s="4"/>
    </row>
    <row r="181" spans="1:12" x14ac:dyDescent="0.15">
      <c r="A181" s="1" t="s">
        <v>349</v>
      </c>
      <c r="B181" s="40"/>
      <c r="C181" s="44">
        <f t="shared" si="20"/>
        <v>4166.666666666667</v>
      </c>
      <c r="D181" s="44" t="str">
        <f t="shared" si="14"/>
        <v>Yes</v>
      </c>
      <c r="E181" s="44">
        <f t="shared" si="15"/>
        <v>0</v>
      </c>
      <c r="F181" s="44">
        <f t="shared" si="16"/>
        <v>0</v>
      </c>
      <c r="G181" s="44">
        <f t="shared" si="17"/>
        <v>0</v>
      </c>
      <c r="H181" s="91"/>
      <c r="I181" s="44">
        <f t="shared" si="18"/>
        <v>0</v>
      </c>
      <c r="J181" s="44">
        <f t="shared" si="19"/>
        <v>0</v>
      </c>
      <c r="K181" s="4"/>
      <c r="L181" s="4"/>
    </row>
    <row r="182" spans="1:12" x14ac:dyDescent="0.15">
      <c r="A182" s="1" t="s">
        <v>350</v>
      </c>
      <c r="B182" s="40"/>
      <c r="C182" s="44">
        <f t="shared" si="20"/>
        <v>4166.666666666667</v>
      </c>
      <c r="D182" s="44" t="str">
        <f t="shared" si="14"/>
        <v>Yes</v>
      </c>
      <c r="E182" s="44">
        <f t="shared" si="15"/>
        <v>0</v>
      </c>
      <c r="F182" s="44">
        <f t="shared" si="16"/>
        <v>0</v>
      </c>
      <c r="G182" s="44">
        <f t="shared" si="17"/>
        <v>0</v>
      </c>
      <c r="H182" s="91"/>
      <c r="I182" s="44">
        <f t="shared" si="18"/>
        <v>0</v>
      </c>
      <c r="J182" s="44">
        <f t="shared" si="19"/>
        <v>0</v>
      </c>
      <c r="K182" s="4"/>
      <c r="L182" s="4"/>
    </row>
    <row r="183" spans="1:12" x14ac:dyDescent="0.15">
      <c r="A183" s="1" t="s">
        <v>351</v>
      </c>
      <c r="B183" s="40"/>
      <c r="C183" s="44">
        <f t="shared" si="20"/>
        <v>4166.666666666667</v>
      </c>
      <c r="D183" s="44" t="str">
        <f t="shared" ref="D183:D246" si="21">IF(B183&gt;C183,"No","Yes")</f>
        <v>Yes</v>
      </c>
      <c r="E183" s="44">
        <f t="shared" ref="E183:E246" si="22">B183*VLOOKUP($L$5,$N$5:$P$7,3,FALSE)</f>
        <v>0</v>
      </c>
      <c r="F183" s="44">
        <f t="shared" ref="F183:F246" si="23">E183/13*8*(1-H183)</f>
        <v>0</v>
      </c>
      <c r="G183" s="44">
        <f t="shared" ref="G183:G246" si="24">F183/8*13</f>
        <v>0</v>
      </c>
      <c r="H183" s="91"/>
      <c r="I183" s="44">
        <f t="shared" ref="I183:I246" si="25">MAX((E183/13*8*0.75)-F183,0)</f>
        <v>0</v>
      </c>
      <c r="J183" s="44">
        <f t="shared" ref="J183:J246" si="26">IF(D183="Yes",I183,0)</f>
        <v>0</v>
      </c>
      <c r="K183" s="4"/>
      <c r="L183" s="4"/>
    </row>
    <row r="184" spans="1:12" x14ac:dyDescent="0.15">
      <c r="A184" s="1" t="s">
        <v>352</v>
      </c>
      <c r="B184" s="40"/>
      <c r="C184" s="44">
        <f t="shared" si="20"/>
        <v>4166.666666666667</v>
      </c>
      <c r="D184" s="44" t="str">
        <f t="shared" si="21"/>
        <v>Yes</v>
      </c>
      <c r="E184" s="44">
        <f t="shared" si="22"/>
        <v>0</v>
      </c>
      <c r="F184" s="44">
        <f t="shared" si="23"/>
        <v>0</v>
      </c>
      <c r="G184" s="44">
        <f t="shared" si="24"/>
        <v>0</v>
      </c>
      <c r="H184" s="91"/>
      <c r="I184" s="44">
        <f t="shared" si="25"/>
        <v>0</v>
      </c>
      <c r="J184" s="44">
        <f t="shared" si="26"/>
        <v>0</v>
      </c>
      <c r="K184" s="4"/>
      <c r="L184" s="4"/>
    </row>
    <row r="185" spans="1:12" x14ac:dyDescent="0.15">
      <c r="A185" s="1" t="s">
        <v>353</v>
      </c>
      <c r="B185" s="40"/>
      <c r="C185" s="44">
        <f t="shared" si="20"/>
        <v>4166.666666666667</v>
      </c>
      <c r="D185" s="44" t="str">
        <f t="shared" si="21"/>
        <v>Yes</v>
      </c>
      <c r="E185" s="44">
        <f t="shared" si="22"/>
        <v>0</v>
      </c>
      <c r="F185" s="44">
        <f t="shared" si="23"/>
        <v>0</v>
      </c>
      <c r="G185" s="44">
        <f t="shared" si="24"/>
        <v>0</v>
      </c>
      <c r="H185" s="91"/>
      <c r="I185" s="44">
        <f t="shared" si="25"/>
        <v>0</v>
      </c>
      <c r="J185" s="44">
        <f t="shared" si="26"/>
        <v>0</v>
      </c>
      <c r="K185" s="4"/>
      <c r="L185" s="4"/>
    </row>
    <row r="186" spans="1:12" x14ac:dyDescent="0.15">
      <c r="A186" s="1" t="s">
        <v>354</v>
      </c>
      <c r="B186" s="40"/>
      <c r="C186" s="44">
        <f t="shared" si="20"/>
        <v>4166.666666666667</v>
      </c>
      <c r="D186" s="44" t="str">
        <f t="shared" si="21"/>
        <v>Yes</v>
      </c>
      <c r="E186" s="44">
        <f t="shared" si="22"/>
        <v>0</v>
      </c>
      <c r="F186" s="44">
        <f t="shared" si="23"/>
        <v>0</v>
      </c>
      <c r="G186" s="44">
        <f t="shared" si="24"/>
        <v>0</v>
      </c>
      <c r="H186" s="91"/>
      <c r="I186" s="44">
        <f t="shared" si="25"/>
        <v>0</v>
      </c>
      <c r="J186" s="44">
        <f t="shared" si="26"/>
        <v>0</v>
      </c>
      <c r="K186" s="4"/>
      <c r="L186" s="4"/>
    </row>
    <row r="187" spans="1:12" x14ac:dyDescent="0.15">
      <c r="A187" s="1" t="s">
        <v>355</v>
      </c>
      <c r="B187" s="40"/>
      <c r="C187" s="44">
        <f t="shared" si="20"/>
        <v>4166.666666666667</v>
      </c>
      <c r="D187" s="44" t="str">
        <f t="shared" si="21"/>
        <v>Yes</v>
      </c>
      <c r="E187" s="44">
        <f t="shared" si="22"/>
        <v>0</v>
      </c>
      <c r="F187" s="44">
        <f t="shared" si="23"/>
        <v>0</v>
      </c>
      <c r="G187" s="44">
        <f t="shared" si="24"/>
        <v>0</v>
      </c>
      <c r="H187" s="91"/>
      <c r="I187" s="44">
        <f t="shared" si="25"/>
        <v>0</v>
      </c>
      <c r="J187" s="44">
        <f t="shared" si="26"/>
        <v>0</v>
      </c>
      <c r="K187" s="4"/>
      <c r="L187" s="4"/>
    </row>
    <row r="188" spans="1:12" x14ac:dyDescent="0.15">
      <c r="A188" s="1" t="s">
        <v>356</v>
      </c>
      <c r="B188" s="40"/>
      <c r="C188" s="44">
        <f t="shared" si="20"/>
        <v>4166.666666666667</v>
      </c>
      <c r="D188" s="44" t="str">
        <f t="shared" si="21"/>
        <v>Yes</v>
      </c>
      <c r="E188" s="44">
        <f t="shared" si="22"/>
        <v>0</v>
      </c>
      <c r="F188" s="44">
        <f t="shared" si="23"/>
        <v>0</v>
      </c>
      <c r="G188" s="44">
        <f t="shared" si="24"/>
        <v>0</v>
      </c>
      <c r="H188" s="91"/>
      <c r="I188" s="44">
        <f t="shared" si="25"/>
        <v>0</v>
      </c>
      <c r="J188" s="44">
        <f t="shared" si="26"/>
        <v>0</v>
      </c>
      <c r="K188" s="4"/>
      <c r="L188" s="4"/>
    </row>
    <row r="189" spans="1:12" x14ac:dyDescent="0.15">
      <c r="A189" s="1" t="s">
        <v>357</v>
      </c>
      <c r="B189" s="40"/>
      <c r="C189" s="44">
        <f t="shared" si="20"/>
        <v>4166.666666666667</v>
      </c>
      <c r="D189" s="44" t="str">
        <f t="shared" si="21"/>
        <v>Yes</v>
      </c>
      <c r="E189" s="44">
        <f t="shared" si="22"/>
        <v>0</v>
      </c>
      <c r="F189" s="44">
        <f t="shared" si="23"/>
        <v>0</v>
      </c>
      <c r="G189" s="44">
        <f t="shared" si="24"/>
        <v>0</v>
      </c>
      <c r="H189" s="91"/>
      <c r="I189" s="44">
        <f t="shared" si="25"/>
        <v>0</v>
      </c>
      <c r="J189" s="44">
        <f t="shared" si="26"/>
        <v>0</v>
      </c>
      <c r="K189" s="4"/>
      <c r="L189" s="4"/>
    </row>
    <row r="190" spans="1:12" x14ac:dyDescent="0.15">
      <c r="A190" s="1" t="s">
        <v>358</v>
      </c>
      <c r="B190" s="40"/>
      <c r="C190" s="44">
        <f t="shared" si="20"/>
        <v>4166.666666666667</v>
      </c>
      <c r="D190" s="44" t="str">
        <f t="shared" si="21"/>
        <v>Yes</v>
      </c>
      <c r="E190" s="44">
        <f t="shared" si="22"/>
        <v>0</v>
      </c>
      <c r="F190" s="44">
        <f t="shared" si="23"/>
        <v>0</v>
      </c>
      <c r="G190" s="44">
        <f t="shared" si="24"/>
        <v>0</v>
      </c>
      <c r="H190" s="91"/>
      <c r="I190" s="44">
        <f t="shared" si="25"/>
        <v>0</v>
      </c>
      <c r="J190" s="44">
        <f t="shared" si="26"/>
        <v>0</v>
      </c>
      <c r="K190" s="4"/>
      <c r="L190" s="4"/>
    </row>
    <row r="191" spans="1:12" x14ac:dyDescent="0.15">
      <c r="A191" s="1" t="s">
        <v>359</v>
      </c>
      <c r="B191" s="40"/>
      <c r="C191" s="44">
        <f t="shared" si="20"/>
        <v>4166.666666666667</v>
      </c>
      <c r="D191" s="44" t="str">
        <f t="shared" si="21"/>
        <v>Yes</v>
      </c>
      <c r="E191" s="44">
        <f t="shared" si="22"/>
        <v>0</v>
      </c>
      <c r="F191" s="44">
        <f t="shared" si="23"/>
        <v>0</v>
      </c>
      <c r="G191" s="44">
        <f t="shared" si="24"/>
        <v>0</v>
      </c>
      <c r="H191" s="91"/>
      <c r="I191" s="44">
        <f t="shared" si="25"/>
        <v>0</v>
      </c>
      <c r="J191" s="44">
        <f t="shared" si="26"/>
        <v>0</v>
      </c>
      <c r="K191" s="4"/>
      <c r="L191" s="4"/>
    </row>
    <row r="192" spans="1:12" x14ac:dyDescent="0.15">
      <c r="A192" s="1" t="s">
        <v>360</v>
      </c>
      <c r="B192" s="40"/>
      <c r="C192" s="44">
        <f t="shared" si="20"/>
        <v>4166.666666666667</v>
      </c>
      <c r="D192" s="44" t="str">
        <f t="shared" si="21"/>
        <v>Yes</v>
      </c>
      <c r="E192" s="44">
        <f t="shared" si="22"/>
        <v>0</v>
      </c>
      <c r="F192" s="44">
        <f t="shared" si="23"/>
        <v>0</v>
      </c>
      <c r="G192" s="44">
        <f t="shared" si="24"/>
        <v>0</v>
      </c>
      <c r="H192" s="91"/>
      <c r="I192" s="44">
        <f t="shared" si="25"/>
        <v>0</v>
      </c>
      <c r="J192" s="44">
        <f t="shared" si="26"/>
        <v>0</v>
      </c>
      <c r="K192" s="4"/>
      <c r="L192" s="4"/>
    </row>
    <row r="193" spans="1:12" x14ac:dyDescent="0.15">
      <c r="A193" s="1" t="s">
        <v>361</v>
      </c>
      <c r="B193" s="40"/>
      <c r="C193" s="44">
        <f t="shared" si="20"/>
        <v>4166.666666666667</v>
      </c>
      <c r="D193" s="44" t="str">
        <f t="shared" si="21"/>
        <v>Yes</v>
      </c>
      <c r="E193" s="44">
        <f t="shared" si="22"/>
        <v>0</v>
      </c>
      <c r="F193" s="44">
        <f t="shared" si="23"/>
        <v>0</v>
      </c>
      <c r="G193" s="44">
        <f t="shared" si="24"/>
        <v>0</v>
      </c>
      <c r="H193" s="91"/>
      <c r="I193" s="44">
        <f t="shared" si="25"/>
        <v>0</v>
      </c>
      <c r="J193" s="44">
        <f t="shared" si="26"/>
        <v>0</v>
      </c>
      <c r="K193" s="4"/>
      <c r="L193" s="4"/>
    </row>
    <row r="194" spans="1:12" x14ac:dyDescent="0.15">
      <c r="A194" s="1" t="s">
        <v>362</v>
      </c>
      <c r="B194" s="40"/>
      <c r="C194" s="44">
        <f t="shared" si="20"/>
        <v>4166.666666666667</v>
      </c>
      <c r="D194" s="44" t="str">
        <f t="shared" si="21"/>
        <v>Yes</v>
      </c>
      <c r="E194" s="44">
        <f t="shared" si="22"/>
        <v>0</v>
      </c>
      <c r="F194" s="44">
        <f t="shared" si="23"/>
        <v>0</v>
      </c>
      <c r="G194" s="44">
        <f t="shared" si="24"/>
        <v>0</v>
      </c>
      <c r="H194" s="91"/>
      <c r="I194" s="44">
        <f t="shared" si="25"/>
        <v>0</v>
      </c>
      <c r="J194" s="44">
        <f t="shared" si="26"/>
        <v>0</v>
      </c>
      <c r="K194" s="4"/>
      <c r="L194" s="4"/>
    </row>
    <row r="195" spans="1:12" x14ac:dyDescent="0.15">
      <c r="A195" s="1" t="s">
        <v>363</v>
      </c>
      <c r="B195" s="40"/>
      <c r="C195" s="44">
        <f t="shared" si="20"/>
        <v>4166.666666666667</v>
      </c>
      <c r="D195" s="44" t="str">
        <f t="shared" si="21"/>
        <v>Yes</v>
      </c>
      <c r="E195" s="44">
        <f t="shared" si="22"/>
        <v>0</v>
      </c>
      <c r="F195" s="44">
        <f t="shared" si="23"/>
        <v>0</v>
      </c>
      <c r="G195" s="44">
        <f t="shared" si="24"/>
        <v>0</v>
      </c>
      <c r="H195" s="91"/>
      <c r="I195" s="44">
        <f t="shared" si="25"/>
        <v>0</v>
      </c>
      <c r="J195" s="44">
        <f t="shared" si="26"/>
        <v>0</v>
      </c>
      <c r="K195" s="4"/>
      <c r="L195" s="4"/>
    </row>
    <row r="196" spans="1:12" x14ac:dyDescent="0.15">
      <c r="A196" s="1" t="s">
        <v>364</v>
      </c>
      <c r="B196" s="40"/>
      <c r="C196" s="44">
        <f t="shared" si="20"/>
        <v>4166.666666666667</v>
      </c>
      <c r="D196" s="44" t="str">
        <f t="shared" si="21"/>
        <v>Yes</v>
      </c>
      <c r="E196" s="44">
        <f t="shared" si="22"/>
        <v>0</v>
      </c>
      <c r="F196" s="44">
        <f t="shared" si="23"/>
        <v>0</v>
      </c>
      <c r="G196" s="44">
        <f t="shared" si="24"/>
        <v>0</v>
      </c>
      <c r="H196" s="91"/>
      <c r="I196" s="44">
        <f t="shared" si="25"/>
        <v>0</v>
      </c>
      <c r="J196" s="44">
        <f t="shared" si="26"/>
        <v>0</v>
      </c>
      <c r="K196" s="4"/>
      <c r="L196" s="4"/>
    </row>
    <row r="197" spans="1:12" x14ac:dyDescent="0.15">
      <c r="A197" s="1" t="s">
        <v>365</v>
      </c>
      <c r="B197" s="40"/>
      <c r="C197" s="44">
        <f t="shared" si="20"/>
        <v>4166.666666666667</v>
      </c>
      <c r="D197" s="44" t="str">
        <f t="shared" si="21"/>
        <v>Yes</v>
      </c>
      <c r="E197" s="44">
        <f t="shared" si="22"/>
        <v>0</v>
      </c>
      <c r="F197" s="44">
        <f t="shared" si="23"/>
        <v>0</v>
      </c>
      <c r="G197" s="44">
        <f t="shared" si="24"/>
        <v>0</v>
      </c>
      <c r="H197" s="91"/>
      <c r="I197" s="44">
        <f t="shared" si="25"/>
        <v>0</v>
      </c>
      <c r="J197" s="44">
        <f t="shared" si="26"/>
        <v>0</v>
      </c>
      <c r="K197" s="4"/>
      <c r="L197" s="4"/>
    </row>
    <row r="198" spans="1:12" x14ac:dyDescent="0.15">
      <c r="A198" s="1" t="s">
        <v>366</v>
      </c>
      <c r="B198" s="40"/>
      <c r="C198" s="44">
        <f t="shared" ref="C198:C261" si="27">100000/VLOOKUP($L$5,$N$5:$O$7,2,FALSE)</f>
        <v>4166.666666666667</v>
      </c>
      <c r="D198" s="44" t="str">
        <f t="shared" si="21"/>
        <v>Yes</v>
      </c>
      <c r="E198" s="44">
        <f t="shared" si="22"/>
        <v>0</v>
      </c>
      <c r="F198" s="44">
        <f t="shared" si="23"/>
        <v>0</v>
      </c>
      <c r="G198" s="44">
        <f t="shared" si="24"/>
        <v>0</v>
      </c>
      <c r="H198" s="91"/>
      <c r="I198" s="44">
        <f t="shared" si="25"/>
        <v>0</v>
      </c>
      <c r="J198" s="44">
        <f t="shared" si="26"/>
        <v>0</v>
      </c>
      <c r="K198" s="4"/>
      <c r="L198" s="4"/>
    </row>
    <row r="199" spans="1:12" x14ac:dyDescent="0.15">
      <c r="A199" s="1" t="s">
        <v>367</v>
      </c>
      <c r="B199" s="40"/>
      <c r="C199" s="44">
        <f t="shared" si="27"/>
        <v>4166.666666666667</v>
      </c>
      <c r="D199" s="44" t="str">
        <f t="shared" si="21"/>
        <v>Yes</v>
      </c>
      <c r="E199" s="44">
        <f t="shared" si="22"/>
        <v>0</v>
      </c>
      <c r="F199" s="44">
        <f t="shared" si="23"/>
        <v>0</v>
      </c>
      <c r="G199" s="44">
        <f t="shared" si="24"/>
        <v>0</v>
      </c>
      <c r="H199" s="91"/>
      <c r="I199" s="44">
        <f t="shared" si="25"/>
        <v>0</v>
      </c>
      <c r="J199" s="44">
        <f t="shared" si="26"/>
        <v>0</v>
      </c>
      <c r="K199" s="4"/>
      <c r="L199" s="4"/>
    </row>
    <row r="200" spans="1:12" x14ac:dyDescent="0.15">
      <c r="A200" s="1" t="s">
        <v>368</v>
      </c>
      <c r="B200" s="40"/>
      <c r="C200" s="44">
        <f t="shared" si="27"/>
        <v>4166.666666666667</v>
      </c>
      <c r="D200" s="44" t="str">
        <f t="shared" si="21"/>
        <v>Yes</v>
      </c>
      <c r="E200" s="44">
        <f t="shared" si="22"/>
        <v>0</v>
      </c>
      <c r="F200" s="44">
        <f t="shared" si="23"/>
        <v>0</v>
      </c>
      <c r="G200" s="44">
        <f t="shared" si="24"/>
        <v>0</v>
      </c>
      <c r="H200" s="91"/>
      <c r="I200" s="44">
        <f t="shared" si="25"/>
        <v>0</v>
      </c>
      <c r="J200" s="44">
        <f t="shared" si="26"/>
        <v>0</v>
      </c>
      <c r="K200" s="4"/>
      <c r="L200" s="4"/>
    </row>
    <row r="201" spans="1:12" x14ac:dyDescent="0.15">
      <c r="A201" s="1" t="s">
        <v>369</v>
      </c>
      <c r="B201" s="40"/>
      <c r="C201" s="44">
        <f t="shared" si="27"/>
        <v>4166.666666666667</v>
      </c>
      <c r="D201" s="44" t="str">
        <f t="shared" si="21"/>
        <v>Yes</v>
      </c>
      <c r="E201" s="44">
        <f t="shared" si="22"/>
        <v>0</v>
      </c>
      <c r="F201" s="44">
        <f t="shared" si="23"/>
        <v>0</v>
      </c>
      <c r="G201" s="44">
        <f t="shared" si="24"/>
        <v>0</v>
      </c>
      <c r="H201" s="91"/>
      <c r="I201" s="44">
        <f t="shared" si="25"/>
        <v>0</v>
      </c>
      <c r="J201" s="44">
        <f t="shared" si="26"/>
        <v>0</v>
      </c>
      <c r="K201" s="4"/>
      <c r="L201" s="4"/>
    </row>
    <row r="202" spans="1:12" x14ac:dyDescent="0.15">
      <c r="A202" s="1" t="s">
        <v>370</v>
      </c>
      <c r="B202" s="40"/>
      <c r="C202" s="44">
        <f t="shared" si="27"/>
        <v>4166.666666666667</v>
      </c>
      <c r="D202" s="44" t="str">
        <f t="shared" si="21"/>
        <v>Yes</v>
      </c>
      <c r="E202" s="44">
        <f t="shared" si="22"/>
        <v>0</v>
      </c>
      <c r="F202" s="44">
        <f t="shared" si="23"/>
        <v>0</v>
      </c>
      <c r="G202" s="44">
        <f t="shared" si="24"/>
        <v>0</v>
      </c>
      <c r="H202" s="91"/>
      <c r="I202" s="44">
        <f t="shared" si="25"/>
        <v>0</v>
      </c>
      <c r="J202" s="44">
        <f t="shared" si="26"/>
        <v>0</v>
      </c>
      <c r="K202" s="4"/>
      <c r="L202" s="4"/>
    </row>
    <row r="203" spans="1:12" x14ac:dyDescent="0.15">
      <c r="A203" s="1" t="s">
        <v>371</v>
      </c>
      <c r="B203" s="40"/>
      <c r="C203" s="44">
        <f t="shared" si="27"/>
        <v>4166.666666666667</v>
      </c>
      <c r="D203" s="44" t="str">
        <f t="shared" si="21"/>
        <v>Yes</v>
      </c>
      <c r="E203" s="44">
        <f t="shared" si="22"/>
        <v>0</v>
      </c>
      <c r="F203" s="44">
        <f t="shared" si="23"/>
        <v>0</v>
      </c>
      <c r="G203" s="44">
        <f t="shared" si="24"/>
        <v>0</v>
      </c>
      <c r="H203" s="91"/>
      <c r="I203" s="44">
        <f t="shared" si="25"/>
        <v>0</v>
      </c>
      <c r="J203" s="44">
        <f t="shared" si="26"/>
        <v>0</v>
      </c>
      <c r="K203" s="4"/>
      <c r="L203" s="4"/>
    </row>
    <row r="204" spans="1:12" x14ac:dyDescent="0.15">
      <c r="A204" s="1" t="s">
        <v>372</v>
      </c>
      <c r="B204" s="40"/>
      <c r="C204" s="44">
        <f t="shared" si="27"/>
        <v>4166.666666666667</v>
      </c>
      <c r="D204" s="44" t="str">
        <f t="shared" si="21"/>
        <v>Yes</v>
      </c>
      <c r="E204" s="44">
        <f t="shared" si="22"/>
        <v>0</v>
      </c>
      <c r="F204" s="44">
        <f t="shared" si="23"/>
        <v>0</v>
      </c>
      <c r="G204" s="44">
        <f t="shared" si="24"/>
        <v>0</v>
      </c>
      <c r="H204" s="91"/>
      <c r="I204" s="44">
        <f t="shared" si="25"/>
        <v>0</v>
      </c>
      <c r="J204" s="44">
        <f t="shared" si="26"/>
        <v>0</v>
      </c>
      <c r="K204" s="4"/>
      <c r="L204" s="4"/>
    </row>
    <row r="205" spans="1:12" x14ac:dyDescent="0.15">
      <c r="A205" s="1" t="s">
        <v>373</v>
      </c>
      <c r="B205" s="40"/>
      <c r="C205" s="44">
        <f t="shared" si="27"/>
        <v>4166.666666666667</v>
      </c>
      <c r="D205" s="44" t="str">
        <f t="shared" si="21"/>
        <v>Yes</v>
      </c>
      <c r="E205" s="44">
        <f t="shared" si="22"/>
        <v>0</v>
      </c>
      <c r="F205" s="44">
        <f t="shared" si="23"/>
        <v>0</v>
      </c>
      <c r="G205" s="44">
        <f t="shared" si="24"/>
        <v>0</v>
      </c>
      <c r="H205" s="91"/>
      <c r="I205" s="44">
        <f t="shared" si="25"/>
        <v>0</v>
      </c>
      <c r="J205" s="44">
        <f t="shared" si="26"/>
        <v>0</v>
      </c>
      <c r="K205" s="4"/>
      <c r="L205" s="4"/>
    </row>
    <row r="206" spans="1:12" x14ac:dyDescent="0.15">
      <c r="A206" s="1" t="s">
        <v>374</v>
      </c>
      <c r="B206" s="40"/>
      <c r="C206" s="44">
        <f t="shared" si="27"/>
        <v>4166.666666666667</v>
      </c>
      <c r="D206" s="44" t="str">
        <f t="shared" si="21"/>
        <v>Yes</v>
      </c>
      <c r="E206" s="44">
        <f t="shared" si="22"/>
        <v>0</v>
      </c>
      <c r="F206" s="44">
        <f t="shared" si="23"/>
        <v>0</v>
      </c>
      <c r="G206" s="44">
        <f t="shared" si="24"/>
        <v>0</v>
      </c>
      <c r="H206" s="91"/>
      <c r="I206" s="44">
        <f t="shared" si="25"/>
        <v>0</v>
      </c>
      <c r="J206" s="44">
        <f t="shared" si="26"/>
        <v>0</v>
      </c>
      <c r="K206" s="4"/>
      <c r="L206" s="4"/>
    </row>
    <row r="207" spans="1:12" x14ac:dyDescent="0.15">
      <c r="A207" s="1" t="s">
        <v>375</v>
      </c>
      <c r="B207" s="40"/>
      <c r="C207" s="44">
        <f t="shared" si="27"/>
        <v>4166.666666666667</v>
      </c>
      <c r="D207" s="44" t="str">
        <f t="shared" si="21"/>
        <v>Yes</v>
      </c>
      <c r="E207" s="44">
        <f t="shared" si="22"/>
        <v>0</v>
      </c>
      <c r="F207" s="44">
        <f t="shared" si="23"/>
        <v>0</v>
      </c>
      <c r="G207" s="44">
        <f t="shared" si="24"/>
        <v>0</v>
      </c>
      <c r="H207" s="91"/>
      <c r="I207" s="44">
        <f t="shared" si="25"/>
        <v>0</v>
      </c>
      <c r="J207" s="44">
        <f t="shared" si="26"/>
        <v>0</v>
      </c>
      <c r="K207" s="4"/>
      <c r="L207" s="4"/>
    </row>
    <row r="208" spans="1:12" x14ac:dyDescent="0.15">
      <c r="A208" s="1" t="s">
        <v>376</v>
      </c>
      <c r="B208" s="40"/>
      <c r="C208" s="44">
        <f t="shared" si="27"/>
        <v>4166.666666666667</v>
      </c>
      <c r="D208" s="44" t="str">
        <f t="shared" si="21"/>
        <v>Yes</v>
      </c>
      <c r="E208" s="44">
        <f t="shared" si="22"/>
        <v>0</v>
      </c>
      <c r="F208" s="44">
        <f t="shared" si="23"/>
        <v>0</v>
      </c>
      <c r="G208" s="44">
        <f t="shared" si="24"/>
        <v>0</v>
      </c>
      <c r="H208" s="91"/>
      <c r="I208" s="44">
        <f t="shared" si="25"/>
        <v>0</v>
      </c>
      <c r="J208" s="44">
        <f t="shared" si="26"/>
        <v>0</v>
      </c>
      <c r="K208" s="4"/>
      <c r="L208" s="4"/>
    </row>
    <row r="209" spans="1:12" x14ac:dyDescent="0.15">
      <c r="A209" s="1" t="s">
        <v>377</v>
      </c>
      <c r="B209" s="40"/>
      <c r="C209" s="44">
        <f t="shared" si="27"/>
        <v>4166.666666666667</v>
      </c>
      <c r="D209" s="44" t="str">
        <f t="shared" si="21"/>
        <v>Yes</v>
      </c>
      <c r="E209" s="44">
        <f t="shared" si="22"/>
        <v>0</v>
      </c>
      <c r="F209" s="44">
        <f t="shared" si="23"/>
        <v>0</v>
      </c>
      <c r="G209" s="44">
        <f t="shared" si="24"/>
        <v>0</v>
      </c>
      <c r="H209" s="91"/>
      <c r="I209" s="44">
        <f t="shared" si="25"/>
        <v>0</v>
      </c>
      <c r="J209" s="44">
        <f t="shared" si="26"/>
        <v>0</v>
      </c>
      <c r="K209" s="4"/>
      <c r="L209" s="4"/>
    </row>
    <row r="210" spans="1:12" x14ac:dyDescent="0.15">
      <c r="A210" s="1" t="s">
        <v>378</v>
      </c>
      <c r="B210" s="40"/>
      <c r="C210" s="44">
        <f t="shared" si="27"/>
        <v>4166.666666666667</v>
      </c>
      <c r="D210" s="44" t="str">
        <f t="shared" si="21"/>
        <v>Yes</v>
      </c>
      <c r="E210" s="44">
        <f t="shared" si="22"/>
        <v>0</v>
      </c>
      <c r="F210" s="44">
        <f t="shared" si="23"/>
        <v>0</v>
      </c>
      <c r="G210" s="44">
        <f t="shared" si="24"/>
        <v>0</v>
      </c>
      <c r="H210" s="91"/>
      <c r="I210" s="44">
        <f t="shared" si="25"/>
        <v>0</v>
      </c>
      <c r="J210" s="44">
        <f t="shared" si="26"/>
        <v>0</v>
      </c>
      <c r="K210" s="4"/>
      <c r="L210" s="4"/>
    </row>
    <row r="211" spans="1:12" x14ac:dyDescent="0.15">
      <c r="A211" s="1" t="s">
        <v>379</v>
      </c>
      <c r="B211" s="40"/>
      <c r="C211" s="44">
        <f t="shared" si="27"/>
        <v>4166.666666666667</v>
      </c>
      <c r="D211" s="44" t="str">
        <f t="shared" si="21"/>
        <v>Yes</v>
      </c>
      <c r="E211" s="44">
        <f t="shared" si="22"/>
        <v>0</v>
      </c>
      <c r="F211" s="44">
        <f t="shared" si="23"/>
        <v>0</v>
      </c>
      <c r="G211" s="44">
        <f t="shared" si="24"/>
        <v>0</v>
      </c>
      <c r="H211" s="91"/>
      <c r="I211" s="44">
        <f t="shared" si="25"/>
        <v>0</v>
      </c>
      <c r="J211" s="44">
        <f t="shared" si="26"/>
        <v>0</v>
      </c>
      <c r="K211" s="4"/>
      <c r="L211" s="4"/>
    </row>
    <row r="212" spans="1:12" x14ac:dyDescent="0.15">
      <c r="A212" s="1" t="s">
        <v>380</v>
      </c>
      <c r="B212" s="40"/>
      <c r="C212" s="44">
        <f t="shared" si="27"/>
        <v>4166.666666666667</v>
      </c>
      <c r="D212" s="44" t="str">
        <f t="shared" si="21"/>
        <v>Yes</v>
      </c>
      <c r="E212" s="44">
        <f t="shared" si="22"/>
        <v>0</v>
      </c>
      <c r="F212" s="44">
        <f t="shared" si="23"/>
        <v>0</v>
      </c>
      <c r="G212" s="44">
        <f t="shared" si="24"/>
        <v>0</v>
      </c>
      <c r="H212" s="91"/>
      <c r="I212" s="44">
        <f t="shared" si="25"/>
        <v>0</v>
      </c>
      <c r="J212" s="44">
        <f t="shared" si="26"/>
        <v>0</v>
      </c>
      <c r="K212" s="4"/>
      <c r="L212" s="4"/>
    </row>
    <row r="213" spans="1:12" x14ac:dyDescent="0.15">
      <c r="A213" s="1" t="s">
        <v>381</v>
      </c>
      <c r="B213" s="40"/>
      <c r="C213" s="44">
        <f t="shared" si="27"/>
        <v>4166.666666666667</v>
      </c>
      <c r="D213" s="44" t="str">
        <f t="shared" si="21"/>
        <v>Yes</v>
      </c>
      <c r="E213" s="44">
        <f t="shared" si="22"/>
        <v>0</v>
      </c>
      <c r="F213" s="44">
        <f t="shared" si="23"/>
        <v>0</v>
      </c>
      <c r="G213" s="44">
        <f t="shared" si="24"/>
        <v>0</v>
      </c>
      <c r="H213" s="91"/>
      <c r="I213" s="44">
        <f t="shared" si="25"/>
        <v>0</v>
      </c>
      <c r="J213" s="44">
        <f t="shared" si="26"/>
        <v>0</v>
      </c>
      <c r="K213" s="4"/>
      <c r="L213" s="4"/>
    </row>
    <row r="214" spans="1:12" x14ac:dyDescent="0.15">
      <c r="A214" s="1" t="s">
        <v>382</v>
      </c>
      <c r="B214" s="40"/>
      <c r="C214" s="44">
        <f t="shared" si="27"/>
        <v>4166.666666666667</v>
      </c>
      <c r="D214" s="44" t="str">
        <f t="shared" si="21"/>
        <v>Yes</v>
      </c>
      <c r="E214" s="44">
        <f t="shared" si="22"/>
        <v>0</v>
      </c>
      <c r="F214" s="44">
        <f t="shared" si="23"/>
        <v>0</v>
      </c>
      <c r="G214" s="44">
        <f t="shared" si="24"/>
        <v>0</v>
      </c>
      <c r="H214" s="91"/>
      <c r="I214" s="44">
        <f t="shared" si="25"/>
        <v>0</v>
      </c>
      <c r="J214" s="44">
        <f t="shared" si="26"/>
        <v>0</v>
      </c>
      <c r="K214" s="4"/>
      <c r="L214" s="4"/>
    </row>
    <row r="215" spans="1:12" x14ac:dyDescent="0.15">
      <c r="A215" s="1" t="s">
        <v>383</v>
      </c>
      <c r="B215" s="40"/>
      <c r="C215" s="44">
        <f t="shared" si="27"/>
        <v>4166.666666666667</v>
      </c>
      <c r="D215" s="44" t="str">
        <f t="shared" si="21"/>
        <v>Yes</v>
      </c>
      <c r="E215" s="44">
        <f t="shared" si="22"/>
        <v>0</v>
      </c>
      <c r="F215" s="44">
        <f t="shared" si="23"/>
        <v>0</v>
      </c>
      <c r="G215" s="44">
        <f t="shared" si="24"/>
        <v>0</v>
      </c>
      <c r="H215" s="91"/>
      <c r="I215" s="44">
        <f t="shared" si="25"/>
        <v>0</v>
      </c>
      <c r="J215" s="44">
        <f t="shared" si="26"/>
        <v>0</v>
      </c>
      <c r="K215" s="4"/>
      <c r="L215" s="4"/>
    </row>
    <row r="216" spans="1:12" x14ac:dyDescent="0.15">
      <c r="A216" s="1" t="s">
        <v>384</v>
      </c>
      <c r="B216" s="40"/>
      <c r="C216" s="44">
        <f t="shared" si="27"/>
        <v>4166.666666666667</v>
      </c>
      <c r="D216" s="44" t="str">
        <f t="shared" si="21"/>
        <v>Yes</v>
      </c>
      <c r="E216" s="44">
        <f t="shared" si="22"/>
        <v>0</v>
      </c>
      <c r="F216" s="44">
        <f t="shared" si="23"/>
        <v>0</v>
      </c>
      <c r="G216" s="44">
        <f t="shared" si="24"/>
        <v>0</v>
      </c>
      <c r="H216" s="91"/>
      <c r="I216" s="44">
        <f t="shared" si="25"/>
        <v>0</v>
      </c>
      <c r="J216" s="44">
        <f t="shared" si="26"/>
        <v>0</v>
      </c>
      <c r="K216" s="4"/>
      <c r="L216" s="4"/>
    </row>
    <row r="217" spans="1:12" x14ac:dyDescent="0.15">
      <c r="A217" s="1" t="s">
        <v>385</v>
      </c>
      <c r="B217" s="40"/>
      <c r="C217" s="44">
        <f t="shared" si="27"/>
        <v>4166.666666666667</v>
      </c>
      <c r="D217" s="44" t="str">
        <f t="shared" si="21"/>
        <v>Yes</v>
      </c>
      <c r="E217" s="44">
        <f t="shared" si="22"/>
        <v>0</v>
      </c>
      <c r="F217" s="44">
        <f t="shared" si="23"/>
        <v>0</v>
      </c>
      <c r="G217" s="44">
        <f t="shared" si="24"/>
        <v>0</v>
      </c>
      <c r="H217" s="91"/>
      <c r="I217" s="44">
        <f t="shared" si="25"/>
        <v>0</v>
      </c>
      <c r="J217" s="44">
        <f t="shared" si="26"/>
        <v>0</v>
      </c>
      <c r="K217" s="4"/>
      <c r="L217" s="4"/>
    </row>
    <row r="218" spans="1:12" x14ac:dyDescent="0.15">
      <c r="A218" s="1" t="s">
        <v>386</v>
      </c>
      <c r="B218" s="40"/>
      <c r="C218" s="44">
        <f t="shared" si="27"/>
        <v>4166.666666666667</v>
      </c>
      <c r="D218" s="44" t="str">
        <f t="shared" si="21"/>
        <v>Yes</v>
      </c>
      <c r="E218" s="44">
        <f t="shared" si="22"/>
        <v>0</v>
      </c>
      <c r="F218" s="44">
        <f t="shared" si="23"/>
        <v>0</v>
      </c>
      <c r="G218" s="44">
        <f t="shared" si="24"/>
        <v>0</v>
      </c>
      <c r="H218" s="91"/>
      <c r="I218" s="44">
        <f t="shared" si="25"/>
        <v>0</v>
      </c>
      <c r="J218" s="44">
        <f t="shared" si="26"/>
        <v>0</v>
      </c>
      <c r="K218" s="4"/>
      <c r="L218" s="4"/>
    </row>
    <row r="219" spans="1:12" x14ac:dyDescent="0.15">
      <c r="A219" s="1" t="s">
        <v>387</v>
      </c>
      <c r="B219" s="40"/>
      <c r="C219" s="44">
        <f t="shared" si="27"/>
        <v>4166.666666666667</v>
      </c>
      <c r="D219" s="44" t="str">
        <f t="shared" si="21"/>
        <v>Yes</v>
      </c>
      <c r="E219" s="44">
        <f t="shared" si="22"/>
        <v>0</v>
      </c>
      <c r="F219" s="44">
        <f t="shared" si="23"/>
        <v>0</v>
      </c>
      <c r="G219" s="44">
        <f t="shared" si="24"/>
        <v>0</v>
      </c>
      <c r="H219" s="91"/>
      <c r="I219" s="44">
        <f t="shared" si="25"/>
        <v>0</v>
      </c>
      <c r="J219" s="44">
        <f t="shared" si="26"/>
        <v>0</v>
      </c>
      <c r="K219" s="4"/>
      <c r="L219" s="4"/>
    </row>
    <row r="220" spans="1:12" x14ac:dyDescent="0.15">
      <c r="A220" s="1" t="s">
        <v>388</v>
      </c>
      <c r="B220" s="40"/>
      <c r="C220" s="44">
        <f t="shared" si="27"/>
        <v>4166.666666666667</v>
      </c>
      <c r="D220" s="44" t="str">
        <f t="shared" si="21"/>
        <v>Yes</v>
      </c>
      <c r="E220" s="44">
        <f t="shared" si="22"/>
        <v>0</v>
      </c>
      <c r="F220" s="44">
        <f t="shared" si="23"/>
        <v>0</v>
      </c>
      <c r="G220" s="44">
        <f t="shared" si="24"/>
        <v>0</v>
      </c>
      <c r="H220" s="91"/>
      <c r="I220" s="44">
        <f t="shared" si="25"/>
        <v>0</v>
      </c>
      <c r="J220" s="44">
        <f t="shared" si="26"/>
        <v>0</v>
      </c>
      <c r="K220" s="4"/>
      <c r="L220" s="4"/>
    </row>
    <row r="221" spans="1:12" x14ac:dyDescent="0.15">
      <c r="A221" s="1" t="s">
        <v>389</v>
      </c>
      <c r="B221" s="40"/>
      <c r="C221" s="44">
        <f t="shared" si="27"/>
        <v>4166.666666666667</v>
      </c>
      <c r="D221" s="44" t="str">
        <f t="shared" si="21"/>
        <v>Yes</v>
      </c>
      <c r="E221" s="44">
        <f t="shared" si="22"/>
        <v>0</v>
      </c>
      <c r="F221" s="44">
        <f t="shared" si="23"/>
        <v>0</v>
      </c>
      <c r="G221" s="44">
        <f t="shared" si="24"/>
        <v>0</v>
      </c>
      <c r="H221" s="91"/>
      <c r="I221" s="44">
        <f t="shared" si="25"/>
        <v>0</v>
      </c>
      <c r="J221" s="44">
        <f t="shared" si="26"/>
        <v>0</v>
      </c>
      <c r="K221" s="4"/>
      <c r="L221" s="4"/>
    </row>
    <row r="222" spans="1:12" x14ac:dyDescent="0.15">
      <c r="A222" s="1" t="s">
        <v>390</v>
      </c>
      <c r="B222" s="40"/>
      <c r="C222" s="44">
        <f t="shared" si="27"/>
        <v>4166.666666666667</v>
      </c>
      <c r="D222" s="44" t="str">
        <f t="shared" si="21"/>
        <v>Yes</v>
      </c>
      <c r="E222" s="44">
        <f t="shared" si="22"/>
        <v>0</v>
      </c>
      <c r="F222" s="44">
        <f t="shared" si="23"/>
        <v>0</v>
      </c>
      <c r="G222" s="44">
        <f t="shared" si="24"/>
        <v>0</v>
      </c>
      <c r="H222" s="91"/>
      <c r="I222" s="44">
        <f t="shared" si="25"/>
        <v>0</v>
      </c>
      <c r="J222" s="44">
        <f t="shared" si="26"/>
        <v>0</v>
      </c>
      <c r="K222" s="4"/>
      <c r="L222" s="4"/>
    </row>
    <row r="223" spans="1:12" x14ac:dyDescent="0.15">
      <c r="A223" s="1" t="s">
        <v>391</v>
      </c>
      <c r="B223" s="40"/>
      <c r="C223" s="44">
        <f t="shared" si="27"/>
        <v>4166.666666666667</v>
      </c>
      <c r="D223" s="44" t="str">
        <f t="shared" si="21"/>
        <v>Yes</v>
      </c>
      <c r="E223" s="44">
        <f t="shared" si="22"/>
        <v>0</v>
      </c>
      <c r="F223" s="44">
        <f t="shared" si="23"/>
        <v>0</v>
      </c>
      <c r="G223" s="44">
        <f t="shared" si="24"/>
        <v>0</v>
      </c>
      <c r="H223" s="91"/>
      <c r="I223" s="44">
        <f t="shared" si="25"/>
        <v>0</v>
      </c>
      <c r="J223" s="44">
        <f t="shared" si="26"/>
        <v>0</v>
      </c>
      <c r="K223" s="4"/>
      <c r="L223" s="4"/>
    </row>
    <row r="224" spans="1:12" x14ac:dyDescent="0.15">
      <c r="A224" s="1" t="s">
        <v>392</v>
      </c>
      <c r="B224" s="40"/>
      <c r="C224" s="44">
        <f t="shared" si="27"/>
        <v>4166.666666666667</v>
      </c>
      <c r="D224" s="44" t="str">
        <f t="shared" si="21"/>
        <v>Yes</v>
      </c>
      <c r="E224" s="44">
        <f t="shared" si="22"/>
        <v>0</v>
      </c>
      <c r="F224" s="44">
        <f t="shared" si="23"/>
        <v>0</v>
      </c>
      <c r="G224" s="44">
        <f t="shared" si="24"/>
        <v>0</v>
      </c>
      <c r="H224" s="91"/>
      <c r="I224" s="44">
        <f t="shared" si="25"/>
        <v>0</v>
      </c>
      <c r="J224" s="44">
        <f t="shared" si="26"/>
        <v>0</v>
      </c>
      <c r="K224" s="4"/>
      <c r="L224" s="4"/>
    </row>
    <row r="225" spans="1:12" x14ac:dyDescent="0.15">
      <c r="A225" s="1" t="s">
        <v>393</v>
      </c>
      <c r="B225" s="40"/>
      <c r="C225" s="44">
        <f t="shared" si="27"/>
        <v>4166.666666666667</v>
      </c>
      <c r="D225" s="44" t="str">
        <f t="shared" si="21"/>
        <v>Yes</v>
      </c>
      <c r="E225" s="44">
        <f t="shared" si="22"/>
        <v>0</v>
      </c>
      <c r="F225" s="44">
        <f t="shared" si="23"/>
        <v>0</v>
      </c>
      <c r="G225" s="44">
        <f t="shared" si="24"/>
        <v>0</v>
      </c>
      <c r="H225" s="91"/>
      <c r="I225" s="44">
        <f t="shared" si="25"/>
        <v>0</v>
      </c>
      <c r="J225" s="44">
        <f t="shared" si="26"/>
        <v>0</v>
      </c>
      <c r="K225" s="4"/>
      <c r="L225" s="4"/>
    </row>
    <row r="226" spans="1:12" x14ac:dyDescent="0.15">
      <c r="A226" s="1" t="s">
        <v>394</v>
      </c>
      <c r="B226" s="40"/>
      <c r="C226" s="44">
        <f t="shared" si="27"/>
        <v>4166.666666666667</v>
      </c>
      <c r="D226" s="44" t="str">
        <f t="shared" si="21"/>
        <v>Yes</v>
      </c>
      <c r="E226" s="44">
        <f t="shared" si="22"/>
        <v>0</v>
      </c>
      <c r="F226" s="44">
        <f t="shared" si="23"/>
        <v>0</v>
      </c>
      <c r="G226" s="44">
        <f t="shared" si="24"/>
        <v>0</v>
      </c>
      <c r="H226" s="91"/>
      <c r="I226" s="44">
        <f t="shared" si="25"/>
        <v>0</v>
      </c>
      <c r="J226" s="44">
        <f t="shared" si="26"/>
        <v>0</v>
      </c>
      <c r="K226" s="4"/>
      <c r="L226" s="4"/>
    </row>
    <row r="227" spans="1:12" x14ac:dyDescent="0.15">
      <c r="A227" s="1" t="s">
        <v>395</v>
      </c>
      <c r="B227" s="40"/>
      <c r="C227" s="44">
        <f t="shared" si="27"/>
        <v>4166.666666666667</v>
      </c>
      <c r="D227" s="44" t="str">
        <f t="shared" si="21"/>
        <v>Yes</v>
      </c>
      <c r="E227" s="44">
        <f t="shared" si="22"/>
        <v>0</v>
      </c>
      <c r="F227" s="44">
        <f t="shared" si="23"/>
        <v>0</v>
      </c>
      <c r="G227" s="44">
        <f t="shared" si="24"/>
        <v>0</v>
      </c>
      <c r="H227" s="91"/>
      <c r="I227" s="44">
        <f t="shared" si="25"/>
        <v>0</v>
      </c>
      <c r="J227" s="44">
        <f t="shared" si="26"/>
        <v>0</v>
      </c>
      <c r="K227" s="4"/>
      <c r="L227" s="4"/>
    </row>
    <row r="228" spans="1:12" x14ac:dyDescent="0.15">
      <c r="A228" s="1" t="s">
        <v>396</v>
      </c>
      <c r="B228" s="40"/>
      <c r="C228" s="44">
        <f t="shared" si="27"/>
        <v>4166.666666666667</v>
      </c>
      <c r="D228" s="44" t="str">
        <f t="shared" si="21"/>
        <v>Yes</v>
      </c>
      <c r="E228" s="44">
        <f t="shared" si="22"/>
        <v>0</v>
      </c>
      <c r="F228" s="44">
        <f t="shared" si="23"/>
        <v>0</v>
      </c>
      <c r="G228" s="44">
        <f t="shared" si="24"/>
        <v>0</v>
      </c>
      <c r="H228" s="91"/>
      <c r="I228" s="44">
        <f t="shared" si="25"/>
        <v>0</v>
      </c>
      <c r="J228" s="44">
        <f t="shared" si="26"/>
        <v>0</v>
      </c>
      <c r="K228" s="4"/>
      <c r="L228" s="4"/>
    </row>
    <row r="229" spans="1:12" x14ac:dyDescent="0.15">
      <c r="A229" s="1" t="s">
        <v>397</v>
      </c>
      <c r="B229" s="40"/>
      <c r="C229" s="44">
        <f t="shared" si="27"/>
        <v>4166.666666666667</v>
      </c>
      <c r="D229" s="44" t="str">
        <f t="shared" si="21"/>
        <v>Yes</v>
      </c>
      <c r="E229" s="44">
        <f t="shared" si="22"/>
        <v>0</v>
      </c>
      <c r="F229" s="44">
        <f t="shared" si="23"/>
        <v>0</v>
      </c>
      <c r="G229" s="44">
        <f t="shared" si="24"/>
        <v>0</v>
      </c>
      <c r="H229" s="91"/>
      <c r="I229" s="44">
        <f t="shared" si="25"/>
        <v>0</v>
      </c>
      <c r="J229" s="44">
        <f t="shared" si="26"/>
        <v>0</v>
      </c>
      <c r="K229" s="4"/>
      <c r="L229" s="4"/>
    </row>
    <row r="230" spans="1:12" x14ac:dyDescent="0.15">
      <c r="A230" s="1" t="s">
        <v>398</v>
      </c>
      <c r="B230" s="40"/>
      <c r="C230" s="44">
        <f t="shared" si="27"/>
        <v>4166.666666666667</v>
      </c>
      <c r="D230" s="44" t="str">
        <f t="shared" si="21"/>
        <v>Yes</v>
      </c>
      <c r="E230" s="44">
        <f t="shared" si="22"/>
        <v>0</v>
      </c>
      <c r="F230" s="44">
        <f t="shared" si="23"/>
        <v>0</v>
      </c>
      <c r="G230" s="44">
        <f t="shared" si="24"/>
        <v>0</v>
      </c>
      <c r="H230" s="91"/>
      <c r="I230" s="44">
        <f t="shared" si="25"/>
        <v>0</v>
      </c>
      <c r="J230" s="44">
        <f t="shared" si="26"/>
        <v>0</v>
      </c>
      <c r="K230" s="4"/>
      <c r="L230" s="4"/>
    </row>
    <row r="231" spans="1:12" x14ac:dyDescent="0.15">
      <c r="A231" s="1" t="s">
        <v>399</v>
      </c>
      <c r="B231" s="40"/>
      <c r="C231" s="44">
        <f t="shared" si="27"/>
        <v>4166.666666666667</v>
      </c>
      <c r="D231" s="44" t="str">
        <f t="shared" si="21"/>
        <v>Yes</v>
      </c>
      <c r="E231" s="44">
        <f t="shared" si="22"/>
        <v>0</v>
      </c>
      <c r="F231" s="44">
        <f t="shared" si="23"/>
        <v>0</v>
      </c>
      <c r="G231" s="44">
        <f t="shared" si="24"/>
        <v>0</v>
      </c>
      <c r="H231" s="91"/>
      <c r="I231" s="44">
        <f t="shared" si="25"/>
        <v>0</v>
      </c>
      <c r="J231" s="44">
        <f t="shared" si="26"/>
        <v>0</v>
      </c>
      <c r="K231" s="4"/>
      <c r="L231" s="4"/>
    </row>
    <row r="232" spans="1:12" x14ac:dyDescent="0.15">
      <c r="A232" s="1" t="s">
        <v>400</v>
      </c>
      <c r="B232" s="40"/>
      <c r="C232" s="44">
        <f t="shared" si="27"/>
        <v>4166.666666666667</v>
      </c>
      <c r="D232" s="44" t="str">
        <f t="shared" si="21"/>
        <v>Yes</v>
      </c>
      <c r="E232" s="44">
        <f t="shared" si="22"/>
        <v>0</v>
      </c>
      <c r="F232" s="44">
        <f t="shared" si="23"/>
        <v>0</v>
      </c>
      <c r="G232" s="44">
        <f t="shared" si="24"/>
        <v>0</v>
      </c>
      <c r="H232" s="91"/>
      <c r="I232" s="44">
        <f t="shared" si="25"/>
        <v>0</v>
      </c>
      <c r="J232" s="44">
        <f t="shared" si="26"/>
        <v>0</v>
      </c>
      <c r="K232" s="4"/>
      <c r="L232" s="4"/>
    </row>
    <row r="233" spans="1:12" x14ac:dyDescent="0.15">
      <c r="A233" s="1" t="s">
        <v>401</v>
      </c>
      <c r="B233" s="40"/>
      <c r="C233" s="44">
        <f t="shared" si="27"/>
        <v>4166.666666666667</v>
      </c>
      <c r="D233" s="44" t="str">
        <f t="shared" si="21"/>
        <v>Yes</v>
      </c>
      <c r="E233" s="44">
        <f t="shared" si="22"/>
        <v>0</v>
      </c>
      <c r="F233" s="44">
        <f t="shared" si="23"/>
        <v>0</v>
      </c>
      <c r="G233" s="44">
        <f t="shared" si="24"/>
        <v>0</v>
      </c>
      <c r="H233" s="91"/>
      <c r="I233" s="44">
        <f t="shared" si="25"/>
        <v>0</v>
      </c>
      <c r="J233" s="44">
        <f t="shared" si="26"/>
        <v>0</v>
      </c>
      <c r="K233" s="4"/>
      <c r="L233" s="4"/>
    </row>
    <row r="234" spans="1:12" x14ac:dyDescent="0.15">
      <c r="A234" s="1" t="s">
        <v>402</v>
      </c>
      <c r="B234" s="40"/>
      <c r="C234" s="44">
        <f t="shared" si="27"/>
        <v>4166.666666666667</v>
      </c>
      <c r="D234" s="44" t="str">
        <f t="shared" si="21"/>
        <v>Yes</v>
      </c>
      <c r="E234" s="44">
        <f t="shared" si="22"/>
        <v>0</v>
      </c>
      <c r="F234" s="44">
        <f t="shared" si="23"/>
        <v>0</v>
      </c>
      <c r="G234" s="44">
        <f t="shared" si="24"/>
        <v>0</v>
      </c>
      <c r="H234" s="91"/>
      <c r="I234" s="44">
        <f t="shared" si="25"/>
        <v>0</v>
      </c>
      <c r="J234" s="44">
        <f t="shared" si="26"/>
        <v>0</v>
      </c>
      <c r="K234" s="4"/>
      <c r="L234" s="4"/>
    </row>
    <row r="235" spans="1:12" x14ac:dyDescent="0.15">
      <c r="A235" s="1" t="s">
        <v>403</v>
      </c>
      <c r="B235" s="40"/>
      <c r="C235" s="44">
        <f t="shared" si="27"/>
        <v>4166.666666666667</v>
      </c>
      <c r="D235" s="44" t="str">
        <f t="shared" si="21"/>
        <v>Yes</v>
      </c>
      <c r="E235" s="44">
        <f t="shared" si="22"/>
        <v>0</v>
      </c>
      <c r="F235" s="44">
        <f t="shared" si="23"/>
        <v>0</v>
      </c>
      <c r="G235" s="44">
        <f t="shared" si="24"/>
        <v>0</v>
      </c>
      <c r="H235" s="91"/>
      <c r="I235" s="44">
        <f t="shared" si="25"/>
        <v>0</v>
      </c>
      <c r="J235" s="44">
        <f t="shared" si="26"/>
        <v>0</v>
      </c>
      <c r="K235" s="4"/>
      <c r="L235" s="4"/>
    </row>
    <row r="236" spans="1:12" x14ac:dyDescent="0.15">
      <c r="A236" s="1" t="s">
        <v>404</v>
      </c>
      <c r="B236" s="40"/>
      <c r="C236" s="44">
        <f t="shared" si="27"/>
        <v>4166.666666666667</v>
      </c>
      <c r="D236" s="44" t="str">
        <f t="shared" si="21"/>
        <v>Yes</v>
      </c>
      <c r="E236" s="44">
        <f t="shared" si="22"/>
        <v>0</v>
      </c>
      <c r="F236" s="44">
        <f t="shared" si="23"/>
        <v>0</v>
      </c>
      <c r="G236" s="44">
        <f t="shared" si="24"/>
        <v>0</v>
      </c>
      <c r="H236" s="91"/>
      <c r="I236" s="44">
        <f t="shared" si="25"/>
        <v>0</v>
      </c>
      <c r="J236" s="44">
        <f t="shared" si="26"/>
        <v>0</v>
      </c>
      <c r="K236" s="4"/>
      <c r="L236" s="4"/>
    </row>
    <row r="237" spans="1:12" x14ac:dyDescent="0.15">
      <c r="A237" s="1" t="s">
        <v>405</v>
      </c>
      <c r="B237" s="40"/>
      <c r="C237" s="44">
        <f t="shared" si="27"/>
        <v>4166.666666666667</v>
      </c>
      <c r="D237" s="44" t="str">
        <f t="shared" si="21"/>
        <v>Yes</v>
      </c>
      <c r="E237" s="44">
        <f t="shared" si="22"/>
        <v>0</v>
      </c>
      <c r="F237" s="44">
        <f t="shared" si="23"/>
        <v>0</v>
      </c>
      <c r="G237" s="44">
        <f t="shared" si="24"/>
        <v>0</v>
      </c>
      <c r="H237" s="91"/>
      <c r="I237" s="44">
        <f t="shared" si="25"/>
        <v>0</v>
      </c>
      <c r="J237" s="44">
        <f t="shared" si="26"/>
        <v>0</v>
      </c>
      <c r="K237" s="4"/>
      <c r="L237" s="4"/>
    </row>
    <row r="238" spans="1:12" x14ac:dyDescent="0.15">
      <c r="A238" s="1" t="s">
        <v>406</v>
      </c>
      <c r="B238" s="40"/>
      <c r="C238" s="44">
        <f t="shared" si="27"/>
        <v>4166.666666666667</v>
      </c>
      <c r="D238" s="44" t="str">
        <f t="shared" si="21"/>
        <v>Yes</v>
      </c>
      <c r="E238" s="44">
        <f t="shared" si="22"/>
        <v>0</v>
      </c>
      <c r="F238" s="44">
        <f t="shared" si="23"/>
        <v>0</v>
      </c>
      <c r="G238" s="44">
        <f t="shared" si="24"/>
        <v>0</v>
      </c>
      <c r="H238" s="91"/>
      <c r="I238" s="44">
        <f t="shared" si="25"/>
        <v>0</v>
      </c>
      <c r="J238" s="44">
        <f t="shared" si="26"/>
        <v>0</v>
      </c>
      <c r="K238" s="4"/>
      <c r="L238" s="4"/>
    </row>
    <row r="239" spans="1:12" x14ac:dyDescent="0.15">
      <c r="A239" s="1" t="s">
        <v>407</v>
      </c>
      <c r="B239" s="40"/>
      <c r="C239" s="44">
        <f t="shared" si="27"/>
        <v>4166.666666666667</v>
      </c>
      <c r="D239" s="44" t="str">
        <f t="shared" si="21"/>
        <v>Yes</v>
      </c>
      <c r="E239" s="44">
        <f t="shared" si="22"/>
        <v>0</v>
      </c>
      <c r="F239" s="44">
        <f t="shared" si="23"/>
        <v>0</v>
      </c>
      <c r="G239" s="44">
        <f t="shared" si="24"/>
        <v>0</v>
      </c>
      <c r="H239" s="91"/>
      <c r="I239" s="44">
        <f t="shared" si="25"/>
        <v>0</v>
      </c>
      <c r="J239" s="44">
        <f t="shared" si="26"/>
        <v>0</v>
      </c>
      <c r="K239" s="4"/>
      <c r="L239" s="4"/>
    </row>
    <row r="240" spans="1:12" x14ac:dyDescent="0.15">
      <c r="A240" s="1" t="s">
        <v>408</v>
      </c>
      <c r="B240" s="40"/>
      <c r="C240" s="44">
        <f t="shared" si="27"/>
        <v>4166.666666666667</v>
      </c>
      <c r="D240" s="44" t="str">
        <f t="shared" si="21"/>
        <v>Yes</v>
      </c>
      <c r="E240" s="44">
        <f t="shared" si="22"/>
        <v>0</v>
      </c>
      <c r="F240" s="44">
        <f t="shared" si="23"/>
        <v>0</v>
      </c>
      <c r="G240" s="44">
        <f t="shared" si="24"/>
        <v>0</v>
      </c>
      <c r="H240" s="91"/>
      <c r="I240" s="44">
        <f t="shared" si="25"/>
        <v>0</v>
      </c>
      <c r="J240" s="44">
        <f t="shared" si="26"/>
        <v>0</v>
      </c>
      <c r="K240" s="4"/>
      <c r="L240" s="4"/>
    </row>
    <row r="241" spans="1:12" x14ac:dyDescent="0.15">
      <c r="A241" s="1" t="s">
        <v>409</v>
      </c>
      <c r="B241" s="40"/>
      <c r="C241" s="44">
        <f t="shared" si="27"/>
        <v>4166.666666666667</v>
      </c>
      <c r="D241" s="44" t="str">
        <f t="shared" si="21"/>
        <v>Yes</v>
      </c>
      <c r="E241" s="44">
        <f t="shared" si="22"/>
        <v>0</v>
      </c>
      <c r="F241" s="44">
        <f t="shared" si="23"/>
        <v>0</v>
      </c>
      <c r="G241" s="44">
        <f t="shared" si="24"/>
        <v>0</v>
      </c>
      <c r="H241" s="91"/>
      <c r="I241" s="44">
        <f t="shared" si="25"/>
        <v>0</v>
      </c>
      <c r="J241" s="44">
        <f t="shared" si="26"/>
        <v>0</v>
      </c>
      <c r="K241" s="4"/>
      <c r="L241" s="4"/>
    </row>
    <row r="242" spans="1:12" x14ac:dyDescent="0.15">
      <c r="A242" s="1" t="s">
        <v>410</v>
      </c>
      <c r="B242" s="40"/>
      <c r="C242" s="44">
        <f t="shared" si="27"/>
        <v>4166.666666666667</v>
      </c>
      <c r="D242" s="44" t="str">
        <f t="shared" si="21"/>
        <v>Yes</v>
      </c>
      <c r="E242" s="44">
        <f t="shared" si="22"/>
        <v>0</v>
      </c>
      <c r="F242" s="44">
        <f t="shared" si="23"/>
        <v>0</v>
      </c>
      <c r="G242" s="44">
        <f t="shared" si="24"/>
        <v>0</v>
      </c>
      <c r="H242" s="91"/>
      <c r="I242" s="44">
        <f t="shared" si="25"/>
        <v>0</v>
      </c>
      <c r="J242" s="44">
        <f t="shared" si="26"/>
        <v>0</v>
      </c>
      <c r="K242" s="4"/>
      <c r="L242" s="4"/>
    </row>
    <row r="243" spans="1:12" x14ac:dyDescent="0.15">
      <c r="A243" s="1" t="s">
        <v>411</v>
      </c>
      <c r="B243" s="40"/>
      <c r="C243" s="44">
        <f t="shared" si="27"/>
        <v>4166.666666666667</v>
      </c>
      <c r="D243" s="44" t="str">
        <f t="shared" si="21"/>
        <v>Yes</v>
      </c>
      <c r="E243" s="44">
        <f t="shared" si="22"/>
        <v>0</v>
      </c>
      <c r="F243" s="44">
        <f t="shared" si="23"/>
        <v>0</v>
      </c>
      <c r="G243" s="44">
        <f t="shared" si="24"/>
        <v>0</v>
      </c>
      <c r="H243" s="91"/>
      <c r="I243" s="44">
        <f t="shared" si="25"/>
        <v>0</v>
      </c>
      <c r="J243" s="44">
        <f t="shared" si="26"/>
        <v>0</v>
      </c>
      <c r="K243" s="4"/>
      <c r="L243" s="4"/>
    </row>
    <row r="244" spans="1:12" x14ac:dyDescent="0.15">
      <c r="A244" s="1" t="s">
        <v>412</v>
      </c>
      <c r="B244" s="40"/>
      <c r="C244" s="44">
        <f t="shared" si="27"/>
        <v>4166.666666666667</v>
      </c>
      <c r="D244" s="44" t="str">
        <f t="shared" si="21"/>
        <v>Yes</v>
      </c>
      <c r="E244" s="44">
        <f t="shared" si="22"/>
        <v>0</v>
      </c>
      <c r="F244" s="44">
        <f t="shared" si="23"/>
        <v>0</v>
      </c>
      <c r="G244" s="44">
        <f t="shared" si="24"/>
        <v>0</v>
      </c>
      <c r="H244" s="91"/>
      <c r="I244" s="44">
        <f t="shared" si="25"/>
        <v>0</v>
      </c>
      <c r="J244" s="44">
        <f t="shared" si="26"/>
        <v>0</v>
      </c>
      <c r="K244" s="4"/>
      <c r="L244" s="4"/>
    </row>
    <row r="245" spans="1:12" x14ac:dyDescent="0.15">
      <c r="A245" s="1" t="s">
        <v>413</v>
      </c>
      <c r="B245" s="40"/>
      <c r="C245" s="44">
        <f t="shared" si="27"/>
        <v>4166.666666666667</v>
      </c>
      <c r="D245" s="44" t="str">
        <f t="shared" si="21"/>
        <v>Yes</v>
      </c>
      <c r="E245" s="44">
        <f t="shared" si="22"/>
        <v>0</v>
      </c>
      <c r="F245" s="44">
        <f t="shared" si="23"/>
        <v>0</v>
      </c>
      <c r="G245" s="44">
        <f t="shared" si="24"/>
        <v>0</v>
      </c>
      <c r="H245" s="91"/>
      <c r="I245" s="44">
        <f t="shared" si="25"/>
        <v>0</v>
      </c>
      <c r="J245" s="44">
        <f t="shared" si="26"/>
        <v>0</v>
      </c>
      <c r="K245" s="4"/>
      <c r="L245" s="4"/>
    </row>
    <row r="246" spans="1:12" x14ac:dyDescent="0.15">
      <c r="A246" s="1" t="s">
        <v>414</v>
      </c>
      <c r="B246" s="40"/>
      <c r="C246" s="44">
        <f t="shared" si="27"/>
        <v>4166.666666666667</v>
      </c>
      <c r="D246" s="44" t="str">
        <f t="shared" si="21"/>
        <v>Yes</v>
      </c>
      <c r="E246" s="44">
        <f t="shared" si="22"/>
        <v>0</v>
      </c>
      <c r="F246" s="44">
        <f t="shared" si="23"/>
        <v>0</v>
      </c>
      <c r="G246" s="44">
        <f t="shared" si="24"/>
        <v>0</v>
      </c>
      <c r="H246" s="91"/>
      <c r="I246" s="44">
        <f t="shared" si="25"/>
        <v>0</v>
      </c>
      <c r="J246" s="44">
        <f t="shared" si="26"/>
        <v>0</v>
      </c>
      <c r="K246" s="4"/>
      <c r="L246" s="4"/>
    </row>
    <row r="247" spans="1:12" x14ac:dyDescent="0.15">
      <c r="A247" s="1" t="s">
        <v>415</v>
      </c>
      <c r="B247" s="40"/>
      <c r="C247" s="44">
        <f t="shared" si="27"/>
        <v>4166.666666666667</v>
      </c>
      <c r="D247" s="44" t="str">
        <f t="shared" ref="D247:D310" si="28">IF(B247&gt;C247,"No","Yes")</f>
        <v>Yes</v>
      </c>
      <c r="E247" s="44">
        <f t="shared" ref="E247:E310" si="29">B247*VLOOKUP($L$5,$N$5:$P$7,3,FALSE)</f>
        <v>0</v>
      </c>
      <c r="F247" s="44">
        <f t="shared" ref="F247:F310" si="30">E247/13*8*(1-H247)</f>
        <v>0</v>
      </c>
      <c r="G247" s="44">
        <f t="shared" ref="G247:G310" si="31">F247/8*13</f>
        <v>0</v>
      </c>
      <c r="H247" s="91"/>
      <c r="I247" s="44">
        <f t="shared" ref="I247:I310" si="32">MAX((E247/13*8*0.75)-F247,0)</f>
        <v>0</v>
      </c>
      <c r="J247" s="44">
        <f t="shared" ref="J247:J310" si="33">IF(D247="Yes",I247,0)</f>
        <v>0</v>
      </c>
      <c r="K247" s="4"/>
      <c r="L247" s="4"/>
    </row>
    <row r="248" spans="1:12" x14ac:dyDescent="0.15">
      <c r="A248" s="1" t="s">
        <v>416</v>
      </c>
      <c r="B248" s="40"/>
      <c r="C248" s="44">
        <f t="shared" si="27"/>
        <v>4166.666666666667</v>
      </c>
      <c r="D248" s="44" t="str">
        <f t="shared" si="28"/>
        <v>Yes</v>
      </c>
      <c r="E248" s="44">
        <f t="shared" si="29"/>
        <v>0</v>
      </c>
      <c r="F248" s="44">
        <f t="shared" si="30"/>
        <v>0</v>
      </c>
      <c r="G248" s="44">
        <f t="shared" si="31"/>
        <v>0</v>
      </c>
      <c r="H248" s="91"/>
      <c r="I248" s="44">
        <f t="shared" si="32"/>
        <v>0</v>
      </c>
      <c r="J248" s="44">
        <f t="shared" si="33"/>
        <v>0</v>
      </c>
      <c r="K248" s="4"/>
      <c r="L248" s="4"/>
    </row>
    <row r="249" spans="1:12" x14ac:dyDescent="0.15">
      <c r="A249" s="1" t="s">
        <v>417</v>
      </c>
      <c r="B249" s="40"/>
      <c r="C249" s="44">
        <f t="shared" si="27"/>
        <v>4166.666666666667</v>
      </c>
      <c r="D249" s="44" t="str">
        <f t="shared" si="28"/>
        <v>Yes</v>
      </c>
      <c r="E249" s="44">
        <f t="shared" si="29"/>
        <v>0</v>
      </c>
      <c r="F249" s="44">
        <f t="shared" si="30"/>
        <v>0</v>
      </c>
      <c r="G249" s="44">
        <f t="shared" si="31"/>
        <v>0</v>
      </c>
      <c r="H249" s="91"/>
      <c r="I249" s="44">
        <f t="shared" si="32"/>
        <v>0</v>
      </c>
      <c r="J249" s="44">
        <f t="shared" si="33"/>
        <v>0</v>
      </c>
      <c r="K249" s="4"/>
      <c r="L249" s="4"/>
    </row>
    <row r="250" spans="1:12" x14ac:dyDescent="0.15">
      <c r="A250" s="1" t="s">
        <v>418</v>
      </c>
      <c r="B250" s="40"/>
      <c r="C250" s="44">
        <f t="shared" si="27"/>
        <v>4166.666666666667</v>
      </c>
      <c r="D250" s="44" t="str">
        <f t="shared" si="28"/>
        <v>Yes</v>
      </c>
      <c r="E250" s="44">
        <f t="shared" si="29"/>
        <v>0</v>
      </c>
      <c r="F250" s="44">
        <f t="shared" si="30"/>
        <v>0</v>
      </c>
      <c r="G250" s="44">
        <f t="shared" si="31"/>
        <v>0</v>
      </c>
      <c r="H250" s="91"/>
      <c r="I250" s="44">
        <f t="shared" si="32"/>
        <v>0</v>
      </c>
      <c r="J250" s="44">
        <f t="shared" si="33"/>
        <v>0</v>
      </c>
      <c r="K250" s="4"/>
      <c r="L250" s="4"/>
    </row>
    <row r="251" spans="1:12" x14ac:dyDescent="0.15">
      <c r="A251" s="1" t="s">
        <v>419</v>
      </c>
      <c r="B251" s="40"/>
      <c r="C251" s="44">
        <f t="shared" si="27"/>
        <v>4166.666666666667</v>
      </c>
      <c r="D251" s="44" t="str">
        <f t="shared" si="28"/>
        <v>Yes</v>
      </c>
      <c r="E251" s="44">
        <f t="shared" si="29"/>
        <v>0</v>
      </c>
      <c r="F251" s="44">
        <f t="shared" si="30"/>
        <v>0</v>
      </c>
      <c r="G251" s="44">
        <f t="shared" si="31"/>
        <v>0</v>
      </c>
      <c r="H251" s="91"/>
      <c r="I251" s="44">
        <f t="shared" si="32"/>
        <v>0</v>
      </c>
      <c r="J251" s="44">
        <f t="shared" si="33"/>
        <v>0</v>
      </c>
      <c r="K251" s="4"/>
      <c r="L251" s="4"/>
    </row>
    <row r="252" spans="1:12" x14ac:dyDescent="0.15">
      <c r="A252" s="1" t="s">
        <v>420</v>
      </c>
      <c r="B252" s="40"/>
      <c r="C252" s="44">
        <f t="shared" si="27"/>
        <v>4166.666666666667</v>
      </c>
      <c r="D252" s="44" t="str">
        <f t="shared" si="28"/>
        <v>Yes</v>
      </c>
      <c r="E252" s="44">
        <f t="shared" si="29"/>
        <v>0</v>
      </c>
      <c r="F252" s="44">
        <f t="shared" si="30"/>
        <v>0</v>
      </c>
      <c r="G252" s="44">
        <f t="shared" si="31"/>
        <v>0</v>
      </c>
      <c r="H252" s="91"/>
      <c r="I252" s="44">
        <f t="shared" si="32"/>
        <v>0</v>
      </c>
      <c r="J252" s="44">
        <f t="shared" si="33"/>
        <v>0</v>
      </c>
      <c r="K252" s="4"/>
      <c r="L252" s="4"/>
    </row>
    <row r="253" spans="1:12" x14ac:dyDescent="0.15">
      <c r="A253" s="1" t="s">
        <v>421</v>
      </c>
      <c r="B253" s="40"/>
      <c r="C253" s="44">
        <f t="shared" si="27"/>
        <v>4166.666666666667</v>
      </c>
      <c r="D253" s="44" t="str">
        <f t="shared" si="28"/>
        <v>Yes</v>
      </c>
      <c r="E253" s="44">
        <f t="shared" si="29"/>
        <v>0</v>
      </c>
      <c r="F253" s="44">
        <f t="shared" si="30"/>
        <v>0</v>
      </c>
      <c r="G253" s="44">
        <f t="shared" si="31"/>
        <v>0</v>
      </c>
      <c r="H253" s="91"/>
      <c r="I253" s="44">
        <f t="shared" si="32"/>
        <v>0</v>
      </c>
      <c r="J253" s="44">
        <f t="shared" si="33"/>
        <v>0</v>
      </c>
      <c r="K253" s="4"/>
      <c r="L253" s="4"/>
    </row>
    <row r="254" spans="1:12" x14ac:dyDescent="0.15">
      <c r="A254" s="1" t="s">
        <v>422</v>
      </c>
      <c r="B254" s="40"/>
      <c r="C254" s="44">
        <f t="shared" si="27"/>
        <v>4166.666666666667</v>
      </c>
      <c r="D254" s="44" t="str">
        <f t="shared" si="28"/>
        <v>Yes</v>
      </c>
      <c r="E254" s="44">
        <f t="shared" si="29"/>
        <v>0</v>
      </c>
      <c r="F254" s="44">
        <f t="shared" si="30"/>
        <v>0</v>
      </c>
      <c r="G254" s="44">
        <f t="shared" si="31"/>
        <v>0</v>
      </c>
      <c r="H254" s="91"/>
      <c r="I254" s="44">
        <f t="shared" si="32"/>
        <v>0</v>
      </c>
      <c r="J254" s="44">
        <f t="shared" si="33"/>
        <v>0</v>
      </c>
      <c r="K254" s="4"/>
      <c r="L254" s="4"/>
    </row>
    <row r="255" spans="1:12" x14ac:dyDescent="0.15">
      <c r="A255" s="1" t="s">
        <v>423</v>
      </c>
      <c r="B255" s="40"/>
      <c r="C255" s="44">
        <f t="shared" si="27"/>
        <v>4166.666666666667</v>
      </c>
      <c r="D255" s="44" t="str">
        <f t="shared" si="28"/>
        <v>Yes</v>
      </c>
      <c r="E255" s="44">
        <f t="shared" si="29"/>
        <v>0</v>
      </c>
      <c r="F255" s="44">
        <f t="shared" si="30"/>
        <v>0</v>
      </c>
      <c r="G255" s="44">
        <f t="shared" si="31"/>
        <v>0</v>
      </c>
      <c r="H255" s="91"/>
      <c r="I255" s="44">
        <f t="shared" si="32"/>
        <v>0</v>
      </c>
      <c r="J255" s="44">
        <f t="shared" si="33"/>
        <v>0</v>
      </c>
      <c r="K255" s="4"/>
      <c r="L255" s="4"/>
    </row>
    <row r="256" spans="1:12" x14ac:dyDescent="0.15">
      <c r="A256" s="1" t="s">
        <v>424</v>
      </c>
      <c r="B256" s="40"/>
      <c r="C256" s="44">
        <f t="shared" si="27"/>
        <v>4166.666666666667</v>
      </c>
      <c r="D256" s="44" t="str">
        <f t="shared" si="28"/>
        <v>Yes</v>
      </c>
      <c r="E256" s="44">
        <f t="shared" si="29"/>
        <v>0</v>
      </c>
      <c r="F256" s="44">
        <f t="shared" si="30"/>
        <v>0</v>
      </c>
      <c r="G256" s="44">
        <f t="shared" si="31"/>
        <v>0</v>
      </c>
      <c r="H256" s="91"/>
      <c r="I256" s="44">
        <f t="shared" si="32"/>
        <v>0</v>
      </c>
      <c r="J256" s="44">
        <f t="shared" si="33"/>
        <v>0</v>
      </c>
      <c r="K256" s="4"/>
      <c r="L256" s="4"/>
    </row>
    <row r="257" spans="1:12" x14ac:dyDescent="0.15">
      <c r="A257" s="1" t="s">
        <v>425</v>
      </c>
      <c r="B257" s="40"/>
      <c r="C257" s="44">
        <f t="shared" si="27"/>
        <v>4166.666666666667</v>
      </c>
      <c r="D257" s="44" t="str">
        <f t="shared" si="28"/>
        <v>Yes</v>
      </c>
      <c r="E257" s="44">
        <f t="shared" si="29"/>
        <v>0</v>
      </c>
      <c r="F257" s="44">
        <f t="shared" si="30"/>
        <v>0</v>
      </c>
      <c r="G257" s="44">
        <f t="shared" si="31"/>
        <v>0</v>
      </c>
      <c r="H257" s="91"/>
      <c r="I257" s="44">
        <f t="shared" si="32"/>
        <v>0</v>
      </c>
      <c r="J257" s="44">
        <f t="shared" si="33"/>
        <v>0</v>
      </c>
      <c r="K257" s="4"/>
      <c r="L257" s="4"/>
    </row>
    <row r="258" spans="1:12" x14ac:dyDescent="0.15">
      <c r="A258" s="1" t="s">
        <v>426</v>
      </c>
      <c r="B258" s="40"/>
      <c r="C258" s="44">
        <f t="shared" si="27"/>
        <v>4166.666666666667</v>
      </c>
      <c r="D258" s="44" t="str">
        <f t="shared" si="28"/>
        <v>Yes</v>
      </c>
      <c r="E258" s="44">
        <f t="shared" si="29"/>
        <v>0</v>
      </c>
      <c r="F258" s="44">
        <f t="shared" si="30"/>
        <v>0</v>
      </c>
      <c r="G258" s="44">
        <f t="shared" si="31"/>
        <v>0</v>
      </c>
      <c r="H258" s="91"/>
      <c r="I258" s="44">
        <f t="shared" si="32"/>
        <v>0</v>
      </c>
      <c r="J258" s="44">
        <f t="shared" si="33"/>
        <v>0</v>
      </c>
      <c r="K258" s="4"/>
      <c r="L258" s="4"/>
    </row>
    <row r="259" spans="1:12" x14ac:dyDescent="0.15">
      <c r="A259" s="1" t="s">
        <v>427</v>
      </c>
      <c r="B259" s="40"/>
      <c r="C259" s="44">
        <f t="shared" si="27"/>
        <v>4166.666666666667</v>
      </c>
      <c r="D259" s="44" t="str">
        <f t="shared" si="28"/>
        <v>Yes</v>
      </c>
      <c r="E259" s="44">
        <f t="shared" si="29"/>
        <v>0</v>
      </c>
      <c r="F259" s="44">
        <f t="shared" si="30"/>
        <v>0</v>
      </c>
      <c r="G259" s="44">
        <f t="shared" si="31"/>
        <v>0</v>
      </c>
      <c r="H259" s="91"/>
      <c r="I259" s="44">
        <f t="shared" si="32"/>
        <v>0</v>
      </c>
      <c r="J259" s="44">
        <f t="shared" si="33"/>
        <v>0</v>
      </c>
      <c r="K259" s="4"/>
      <c r="L259" s="4"/>
    </row>
    <row r="260" spans="1:12" x14ac:dyDescent="0.15">
      <c r="A260" s="1" t="s">
        <v>428</v>
      </c>
      <c r="B260" s="40"/>
      <c r="C260" s="44">
        <f t="shared" si="27"/>
        <v>4166.666666666667</v>
      </c>
      <c r="D260" s="44" t="str">
        <f t="shared" si="28"/>
        <v>Yes</v>
      </c>
      <c r="E260" s="44">
        <f t="shared" si="29"/>
        <v>0</v>
      </c>
      <c r="F260" s="44">
        <f t="shared" si="30"/>
        <v>0</v>
      </c>
      <c r="G260" s="44">
        <f t="shared" si="31"/>
        <v>0</v>
      </c>
      <c r="H260" s="91"/>
      <c r="I260" s="44">
        <f t="shared" si="32"/>
        <v>0</v>
      </c>
      <c r="J260" s="44">
        <f t="shared" si="33"/>
        <v>0</v>
      </c>
      <c r="K260" s="4"/>
      <c r="L260" s="4"/>
    </row>
    <row r="261" spans="1:12" x14ac:dyDescent="0.15">
      <c r="A261" s="1" t="s">
        <v>429</v>
      </c>
      <c r="B261" s="40"/>
      <c r="C261" s="44">
        <f t="shared" si="27"/>
        <v>4166.666666666667</v>
      </c>
      <c r="D261" s="44" t="str">
        <f t="shared" si="28"/>
        <v>Yes</v>
      </c>
      <c r="E261" s="44">
        <f t="shared" si="29"/>
        <v>0</v>
      </c>
      <c r="F261" s="44">
        <f t="shared" si="30"/>
        <v>0</v>
      </c>
      <c r="G261" s="44">
        <f t="shared" si="31"/>
        <v>0</v>
      </c>
      <c r="H261" s="91"/>
      <c r="I261" s="44">
        <f t="shared" si="32"/>
        <v>0</v>
      </c>
      <c r="J261" s="44">
        <f t="shared" si="33"/>
        <v>0</v>
      </c>
      <c r="K261" s="4"/>
      <c r="L261" s="4"/>
    </row>
    <row r="262" spans="1:12" x14ac:dyDescent="0.15">
      <c r="A262" s="1" t="s">
        <v>430</v>
      </c>
      <c r="B262" s="40"/>
      <c r="C262" s="44">
        <f t="shared" ref="C262:C325" si="34">100000/VLOOKUP($L$5,$N$5:$O$7,2,FALSE)</f>
        <v>4166.666666666667</v>
      </c>
      <c r="D262" s="44" t="str">
        <f t="shared" si="28"/>
        <v>Yes</v>
      </c>
      <c r="E262" s="44">
        <f t="shared" si="29"/>
        <v>0</v>
      </c>
      <c r="F262" s="44">
        <f t="shared" si="30"/>
        <v>0</v>
      </c>
      <c r="G262" s="44">
        <f t="shared" si="31"/>
        <v>0</v>
      </c>
      <c r="H262" s="91"/>
      <c r="I262" s="44">
        <f t="shared" si="32"/>
        <v>0</v>
      </c>
      <c r="J262" s="44">
        <f t="shared" si="33"/>
        <v>0</v>
      </c>
      <c r="K262" s="4"/>
      <c r="L262" s="4"/>
    </row>
    <row r="263" spans="1:12" x14ac:dyDescent="0.15">
      <c r="A263" s="1" t="s">
        <v>431</v>
      </c>
      <c r="B263" s="40"/>
      <c r="C263" s="44">
        <f t="shared" si="34"/>
        <v>4166.666666666667</v>
      </c>
      <c r="D263" s="44" t="str">
        <f t="shared" si="28"/>
        <v>Yes</v>
      </c>
      <c r="E263" s="44">
        <f t="shared" si="29"/>
        <v>0</v>
      </c>
      <c r="F263" s="44">
        <f t="shared" si="30"/>
        <v>0</v>
      </c>
      <c r="G263" s="44">
        <f t="shared" si="31"/>
        <v>0</v>
      </c>
      <c r="H263" s="91"/>
      <c r="I263" s="44">
        <f t="shared" si="32"/>
        <v>0</v>
      </c>
      <c r="J263" s="44">
        <f t="shared" si="33"/>
        <v>0</v>
      </c>
      <c r="K263" s="4"/>
      <c r="L263" s="4"/>
    </row>
    <row r="264" spans="1:12" x14ac:dyDescent="0.15">
      <c r="A264" s="1" t="s">
        <v>432</v>
      </c>
      <c r="B264" s="40"/>
      <c r="C264" s="44">
        <f t="shared" si="34"/>
        <v>4166.666666666667</v>
      </c>
      <c r="D264" s="44" t="str">
        <f t="shared" si="28"/>
        <v>Yes</v>
      </c>
      <c r="E264" s="44">
        <f t="shared" si="29"/>
        <v>0</v>
      </c>
      <c r="F264" s="44">
        <f t="shared" si="30"/>
        <v>0</v>
      </c>
      <c r="G264" s="44">
        <f t="shared" si="31"/>
        <v>0</v>
      </c>
      <c r="H264" s="91"/>
      <c r="I264" s="44">
        <f t="shared" si="32"/>
        <v>0</v>
      </c>
      <c r="J264" s="44">
        <f t="shared" si="33"/>
        <v>0</v>
      </c>
      <c r="K264" s="4"/>
      <c r="L264" s="4"/>
    </row>
    <row r="265" spans="1:12" x14ac:dyDescent="0.15">
      <c r="A265" s="1" t="s">
        <v>433</v>
      </c>
      <c r="B265" s="40"/>
      <c r="C265" s="44">
        <f t="shared" si="34"/>
        <v>4166.666666666667</v>
      </c>
      <c r="D265" s="44" t="str">
        <f t="shared" si="28"/>
        <v>Yes</v>
      </c>
      <c r="E265" s="44">
        <f t="shared" si="29"/>
        <v>0</v>
      </c>
      <c r="F265" s="44">
        <f t="shared" si="30"/>
        <v>0</v>
      </c>
      <c r="G265" s="44">
        <f t="shared" si="31"/>
        <v>0</v>
      </c>
      <c r="H265" s="91"/>
      <c r="I265" s="44">
        <f t="shared" si="32"/>
        <v>0</v>
      </c>
      <c r="J265" s="44">
        <f t="shared" si="33"/>
        <v>0</v>
      </c>
      <c r="K265" s="4"/>
      <c r="L265" s="4"/>
    </row>
    <row r="266" spans="1:12" x14ac:dyDescent="0.15">
      <c r="A266" s="1" t="s">
        <v>434</v>
      </c>
      <c r="B266" s="40"/>
      <c r="C266" s="44">
        <f t="shared" si="34"/>
        <v>4166.666666666667</v>
      </c>
      <c r="D266" s="44" t="str">
        <f t="shared" si="28"/>
        <v>Yes</v>
      </c>
      <c r="E266" s="44">
        <f t="shared" si="29"/>
        <v>0</v>
      </c>
      <c r="F266" s="44">
        <f t="shared" si="30"/>
        <v>0</v>
      </c>
      <c r="G266" s="44">
        <f t="shared" si="31"/>
        <v>0</v>
      </c>
      <c r="H266" s="91"/>
      <c r="I266" s="44">
        <f t="shared" si="32"/>
        <v>0</v>
      </c>
      <c r="J266" s="44">
        <f t="shared" si="33"/>
        <v>0</v>
      </c>
      <c r="K266" s="4"/>
      <c r="L266" s="4"/>
    </row>
    <row r="267" spans="1:12" x14ac:dyDescent="0.15">
      <c r="A267" s="1" t="s">
        <v>435</v>
      </c>
      <c r="B267" s="40"/>
      <c r="C267" s="44">
        <f t="shared" si="34"/>
        <v>4166.666666666667</v>
      </c>
      <c r="D267" s="44" t="str">
        <f t="shared" si="28"/>
        <v>Yes</v>
      </c>
      <c r="E267" s="44">
        <f t="shared" si="29"/>
        <v>0</v>
      </c>
      <c r="F267" s="44">
        <f t="shared" si="30"/>
        <v>0</v>
      </c>
      <c r="G267" s="44">
        <f t="shared" si="31"/>
        <v>0</v>
      </c>
      <c r="H267" s="91"/>
      <c r="I267" s="44">
        <f t="shared" si="32"/>
        <v>0</v>
      </c>
      <c r="J267" s="44">
        <f t="shared" si="33"/>
        <v>0</v>
      </c>
      <c r="K267" s="4"/>
      <c r="L267" s="4"/>
    </row>
    <row r="268" spans="1:12" x14ac:dyDescent="0.15">
      <c r="A268" s="1" t="s">
        <v>436</v>
      </c>
      <c r="B268" s="40"/>
      <c r="C268" s="44">
        <f t="shared" si="34"/>
        <v>4166.666666666667</v>
      </c>
      <c r="D268" s="44" t="str">
        <f t="shared" si="28"/>
        <v>Yes</v>
      </c>
      <c r="E268" s="44">
        <f t="shared" si="29"/>
        <v>0</v>
      </c>
      <c r="F268" s="44">
        <f t="shared" si="30"/>
        <v>0</v>
      </c>
      <c r="G268" s="44">
        <f t="shared" si="31"/>
        <v>0</v>
      </c>
      <c r="H268" s="91"/>
      <c r="I268" s="44">
        <f t="shared" si="32"/>
        <v>0</v>
      </c>
      <c r="J268" s="44">
        <f t="shared" si="33"/>
        <v>0</v>
      </c>
      <c r="K268" s="4"/>
      <c r="L268" s="4"/>
    </row>
    <row r="269" spans="1:12" x14ac:dyDescent="0.15">
      <c r="A269" s="1" t="s">
        <v>437</v>
      </c>
      <c r="B269" s="40"/>
      <c r="C269" s="44">
        <f t="shared" si="34"/>
        <v>4166.666666666667</v>
      </c>
      <c r="D269" s="44" t="str">
        <f t="shared" si="28"/>
        <v>Yes</v>
      </c>
      <c r="E269" s="44">
        <f t="shared" si="29"/>
        <v>0</v>
      </c>
      <c r="F269" s="44">
        <f t="shared" si="30"/>
        <v>0</v>
      </c>
      <c r="G269" s="44">
        <f t="shared" si="31"/>
        <v>0</v>
      </c>
      <c r="H269" s="91"/>
      <c r="I269" s="44">
        <f t="shared" si="32"/>
        <v>0</v>
      </c>
      <c r="J269" s="44">
        <f t="shared" si="33"/>
        <v>0</v>
      </c>
      <c r="K269" s="4"/>
      <c r="L269" s="4"/>
    </row>
    <row r="270" spans="1:12" x14ac:dyDescent="0.15">
      <c r="A270" s="1" t="s">
        <v>438</v>
      </c>
      <c r="B270" s="40"/>
      <c r="C270" s="44">
        <f t="shared" si="34"/>
        <v>4166.666666666667</v>
      </c>
      <c r="D270" s="44" t="str">
        <f t="shared" si="28"/>
        <v>Yes</v>
      </c>
      <c r="E270" s="44">
        <f t="shared" si="29"/>
        <v>0</v>
      </c>
      <c r="F270" s="44">
        <f t="shared" si="30"/>
        <v>0</v>
      </c>
      <c r="G270" s="44">
        <f t="shared" si="31"/>
        <v>0</v>
      </c>
      <c r="H270" s="91"/>
      <c r="I270" s="44">
        <f t="shared" si="32"/>
        <v>0</v>
      </c>
      <c r="J270" s="44">
        <f t="shared" si="33"/>
        <v>0</v>
      </c>
      <c r="K270" s="4"/>
      <c r="L270" s="4"/>
    </row>
    <row r="271" spans="1:12" x14ac:dyDescent="0.15">
      <c r="A271" s="1" t="s">
        <v>439</v>
      </c>
      <c r="B271" s="40"/>
      <c r="C271" s="44">
        <f t="shared" si="34"/>
        <v>4166.666666666667</v>
      </c>
      <c r="D271" s="44" t="str">
        <f t="shared" si="28"/>
        <v>Yes</v>
      </c>
      <c r="E271" s="44">
        <f t="shared" si="29"/>
        <v>0</v>
      </c>
      <c r="F271" s="44">
        <f t="shared" si="30"/>
        <v>0</v>
      </c>
      <c r="G271" s="44">
        <f t="shared" si="31"/>
        <v>0</v>
      </c>
      <c r="H271" s="91"/>
      <c r="I271" s="44">
        <f t="shared" si="32"/>
        <v>0</v>
      </c>
      <c r="J271" s="44">
        <f t="shared" si="33"/>
        <v>0</v>
      </c>
      <c r="K271" s="4"/>
      <c r="L271" s="4"/>
    </row>
    <row r="272" spans="1:12" x14ac:dyDescent="0.15">
      <c r="A272" s="1" t="s">
        <v>440</v>
      </c>
      <c r="B272" s="40"/>
      <c r="C272" s="44">
        <f t="shared" si="34"/>
        <v>4166.666666666667</v>
      </c>
      <c r="D272" s="44" t="str">
        <f t="shared" si="28"/>
        <v>Yes</v>
      </c>
      <c r="E272" s="44">
        <f t="shared" si="29"/>
        <v>0</v>
      </c>
      <c r="F272" s="44">
        <f t="shared" si="30"/>
        <v>0</v>
      </c>
      <c r="G272" s="44">
        <f t="shared" si="31"/>
        <v>0</v>
      </c>
      <c r="H272" s="91"/>
      <c r="I272" s="44">
        <f t="shared" si="32"/>
        <v>0</v>
      </c>
      <c r="J272" s="44">
        <f t="shared" si="33"/>
        <v>0</v>
      </c>
      <c r="K272" s="4"/>
      <c r="L272" s="4"/>
    </row>
    <row r="273" spans="1:12" x14ac:dyDescent="0.15">
      <c r="A273" s="1" t="s">
        <v>441</v>
      </c>
      <c r="B273" s="40"/>
      <c r="C273" s="44">
        <f t="shared" si="34"/>
        <v>4166.666666666667</v>
      </c>
      <c r="D273" s="44" t="str">
        <f t="shared" si="28"/>
        <v>Yes</v>
      </c>
      <c r="E273" s="44">
        <f t="shared" si="29"/>
        <v>0</v>
      </c>
      <c r="F273" s="44">
        <f t="shared" si="30"/>
        <v>0</v>
      </c>
      <c r="G273" s="44">
        <f t="shared" si="31"/>
        <v>0</v>
      </c>
      <c r="H273" s="91"/>
      <c r="I273" s="44">
        <f t="shared" si="32"/>
        <v>0</v>
      </c>
      <c r="J273" s="44">
        <f t="shared" si="33"/>
        <v>0</v>
      </c>
      <c r="K273" s="4"/>
      <c r="L273" s="4"/>
    </row>
    <row r="274" spans="1:12" x14ac:dyDescent="0.15">
      <c r="A274" s="1" t="s">
        <v>442</v>
      </c>
      <c r="B274" s="40"/>
      <c r="C274" s="44">
        <f t="shared" si="34"/>
        <v>4166.666666666667</v>
      </c>
      <c r="D274" s="44" t="str">
        <f t="shared" si="28"/>
        <v>Yes</v>
      </c>
      <c r="E274" s="44">
        <f t="shared" si="29"/>
        <v>0</v>
      </c>
      <c r="F274" s="44">
        <f t="shared" si="30"/>
        <v>0</v>
      </c>
      <c r="G274" s="44">
        <f t="shared" si="31"/>
        <v>0</v>
      </c>
      <c r="H274" s="91"/>
      <c r="I274" s="44">
        <f t="shared" si="32"/>
        <v>0</v>
      </c>
      <c r="J274" s="44">
        <f t="shared" si="33"/>
        <v>0</v>
      </c>
      <c r="K274" s="4"/>
      <c r="L274" s="4"/>
    </row>
    <row r="275" spans="1:12" x14ac:dyDescent="0.15">
      <c r="A275" s="1" t="s">
        <v>443</v>
      </c>
      <c r="B275" s="40"/>
      <c r="C275" s="44">
        <f t="shared" si="34"/>
        <v>4166.666666666667</v>
      </c>
      <c r="D275" s="44" t="str">
        <f t="shared" si="28"/>
        <v>Yes</v>
      </c>
      <c r="E275" s="44">
        <f t="shared" si="29"/>
        <v>0</v>
      </c>
      <c r="F275" s="44">
        <f t="shared" si="30"/>
        <v>0</v>
      </c>
      <c r="G275" s="44">
        <f t="shared" si="31"/>
        <v>0</v>
      </c>
      <c r="H275" s="91"/>
      <c r="I275" s="44">
        <f t="shared" si="32"/>
        <v>0</v>
      </c>
      <c r="J275" s="44">
        <f t="shared" si="33"/>
        <v>0</v>
      </c>
      <c r="K275" s="4"/>
      <c r="L275" s="4"/>
    </row>
    <row r="276" spans="1:12" x14ac:dyDescent="0.15">
      <c r="A276" s="1" t="s">
        <v>444</v>
      </c>
      <c r="B276" s="40"/>
      <c r="C276" s="44">
        <f t="shared" si="34"/>
        <v>4166.666666666667</v>
      </c>
      <c r="D276" s="44" t="str">
        <f t="shared" si="28"/>
        <v>Yes</v>
      </c>
      <c r="E276" s="44">
        <f t="shared" si="29"/>
        <v>0</v>
      </c>
      <c r="F276" s="44">
        <f t="shared" si="30"/>
        <v>0</v>
      </c>
      <c r="G276" s="44">
        <f t="shared" si="31"/>
        <v>0</v>
      </c>
      <c r="H276" s="91"/>
      <c r="I276" s="44">
        <f t="shared" si="32"/>
        <v>0</v>
      </c>
      <c r="J276" s="44">
        <f t="shared" si="33"/>
        <v>0</v>
      </c>
      <c r="K276" s="4"/>
      <c r="L276" s="4"/>
    </row>
    <row r="277" spans="1:12" x14ac:dyDescent="0.15">
      <c r="A277" s="1" t="s">
        <v>445</v>
      </c>
      <c r="B277" s="40"/>
      <c r="C277" s="44">
        <f t="shared" si="34"/>
        <v>4166.666666666667</v>
      </c>
      <c r="D277" s="44" t="str">
        <f t="shared" si="28"/>
        <v>Yes</v>
      </c>
      <c r="E277" s="44">
        <f t="shared" si="29"/>
        <v>0</v>
      </c>
      <c r="F277" s="44">
        <f t="shared" si="30"/>
        <v>0</v>
      </c>
      <c r="G277" s="44">
        <f t="shared" si="31"/>
        <v>0</v>
      </c>
      <c r="H277" s="91"/>
      <c r="I277" s="44">
        <f t="shared" si="32"/>
        <v>0</v>
      </c>
      <c r="J277" s="44">
        <f t="shared" si="33"/>
        <v>0</v>
      </c>
      <c r="K277" s="4"/>
      <c r="L277" s="4"/>
    </row>
    <row r="278" spans="1:12" x14ac:dyDescent="0.15">
      <c r="A278" s="1" t="s">
        <v>446</v>
      </c>
      <c r="B278" s="40"/>
      <c r="C278" s="44">
        <f t="shared" si="34"/>
        <v>4166.666666666667</v>
      </c>
      <c r="D278" s="44" t="str">
        <f t="shared" si="28"/>
        <v>Yes</v>
      </c>
      <c r="E278" s="44">
        <f t="shared" si="29"/>
        <v>0</v>
      </c>
      <c r="F278" s="44">
        <f t="shared" si="30"/>
        <v>0</v>
      </c>
      <c r="G278" s="44">
        <f t="shared" si="31"/>
        <v>0</v>
      </c>
      <c r="H278" s="91"/>
      <c r="I278" s="44">
        <f t="shared" si="32"/>
        <v>0</v>
      </c>
      <c r="J278" s="44">
        <f t="shared" si="33"/>
        <v>0</v>
      </c>
      <c r="K278" s="4"/>
      <c r="L278" s="4"/>
    </row>
    <row r="279" spans="1:12" x14ac:dyDescent="0.15">
      <c r="A279" s="1" t="s">
        <v>447</v>
      </c>
      <c r="B279" s="40"/>
      <c r="C279" s="44">
        <f t="shared" si="34"/>
        <v>4166.666666666667</v>
      </c>
      <c r="D279" s="44" t="str">
        <f t="shared" si="28"/>
        <v>Yes</v>
      </c>
      <c r="E279" s="44">
        <f t="shared" si="29"/>
        <v>0</v>
      </c>
      <c r="F279" s="44">
        <f t="shared" si="30"/>
        <v>0</v>
      </c>
      <c r="G279" s="44">
        <f t="shared" si="31"/>
        <v>0</v>
      </c>
      <c r="H279" s="91"/>
      <c r="I279" s="44">
        <f t="shared" si="32"/>
        <v>0</v>
      </c>
      <c r="J279" s="44">
        <f t="shared" si="33"/>
        <v>0</v>
      </c>
      <c r="K279" s="4"/>
      <c r="L279" s="4"/>
    </row>
    <row r="280" spans="1:12" x14ac:dyDescent="0.15">
      <c r="A280" s="1" t="s">
        <v>448</v>
      </c>
      <c r="B280" s="40"/>
      <c r="C280" s="44">
        <f t="shared" si="34"/>
        <v>4166.666666666667</v>
      </c>
      <c r="D280" s="44" t="str">
        <f t="shared" si="28"/>
        <v>Yes</v>
      </c>
      <c r="E280" s="44">
        <f t="shared" si="29"/>
        <v>0</v>
      </c>
      <c r="F280" s="44">
        <f t="shared" si="30"/>
        <v>0</v>
      </c>
      <c r="G280" s="44">
        <f t="shared" si="31"/>
        <v>0</v>
      </c>
      <c r="H280" s="91"/>
      <c r="I280" s="44">
        <f t="shared" si="32"/>
        <v>0</v>
      </c>
      <c r="J280" s="44">
        <f t="shared" si="33"/>
        <v>0</v>
      </c>
      <c r="K280" s="4"/>
      <c r="L280" s="4"/>
    </row>
    <row r="281" spans="1:12" x14ac:dyDescent="0.15">
      <c r="A281" s="1" t="s">
        <v>449</v>
      </c>
      <c r="B281" s="40"/>
      <c r="C281" s="44">
        <f t="shared" si="34"/>
        <v>4166.666666666667</v>
      </c>
      <c r="D281" s="44" t="str">
        <f t="shared" si="28"/>
        <v>Yes</v>
      </c>
      <c r="E281" s="44">
        <f t="shared" si="29"/>
        <v>0</v>
      </c>
      <c r="F281" s="44">
        <f t="shared" si="30"/>
        <v>0</v>
      </c>
      <c r="G281" s="44">
        <f t="shared" si="31"/>
        <v>0</v>
      </c>
      <c r="H281" s="91"/>
      <c r="I281" s="44">
        <f t="shared" si="32"/>
        <v>0</v>
      </c>
      <c r="J281" s="44">
        <f t="shared" si="33"/>
        <v>0</v>
      </c>
      <c r="K281" s="4"/>
      <c r="L281" s="4"/>
    </row>
    <row r="282" spans="1:12" x14ac:dyDescent="0.15">
      <c r="A282" s="1" t="s">
        <v>450</v>
      </c>
      <c r="B282" s="40"/>
      <c r="C282" s="44">
        <f t="shared" si="34"/>
        <v>4166.666666666667</v>
      </c>
      <c r="D282" s="44" t="str">
        <f t="shared" si="28"/>
        <v>Yes</v>
      </c>
      <c r="E282" s="44">
        <f t="shared" si="29"/>
        <v>0</v>
      </c>
      <c r="F282" s="44">
        <f t="shared" si="30"/>
        <v>0</v>
      </c>
      <c r="G282" s="44">
        <f t="shared" si="31"/>
        <v>0</v>
      </c>
      <c r="H282" s="91"/>
      <c r="I282" s="44">
        <f t="shared" si="32"/>
        <v>0</v>
      </c>
      <c r="J282" s="44">
        <f t="shared" si="33"/>
        <v>0</v>
      </c>
      <c r="K282" s="4"/>
      <c r="L282" s="4"/>
    </row>
    <row r="283" spans="1:12" x14ac:dyDescent="0.15">
      <c r="A283" s="1" t="s">
        <v>451</v>
      </c>
      <c r="B283" s="40"/>
      <c r="C283" s="44">
        <f t="shared" si="34"/>
        <v>4166.666666666667</v>
      </c>
      <c r="D283" s="44" t="str">
        <f t="shared" si="28"/>
        <v>Yes</v>
      </c>
      <c r="E283" s="44">
        <f t="shared" si="29"/>
        <v>0</v>
      </c>
      <c r="F283" s="44">
        <f t="shared" si="30"/>
        <v>0</v>
      </c>
      <c r="G283" s="44">
        <f t="shared" si="31"/>
        <v>0</v>
      </c>
      <c r="H283" s="91"/>
      <c r="I283" s="44">
        <f t="shared" si="32"/>
        <v>0</v>
      </c>
      <c r="J283" s="44">
        <f t="shared" si="33"/>
        <v>0</v>
      </c>
      <c r="K283" s="4"/>
      <c r="L283" s="4"/>
    </row>
    <row r="284" spans="1:12" x14ac:dyDescent="0.15">
      <c r="A284" s="1" t="s">
        <v>452</v>
      </c>
      <c r="B284" s="40"/>
      <c r="C284" s="44">
        <f t="shared" si="34"/>
        <v>4166.666666666667</v>
      </c>
      <c r="D284" s="44" t="str">
        <f t="shared" si="28"/>
        <v>Yes</v>
      </c>
      <c r="E284" s="44">
        <f t="shared" si="29"/>
        <v>0</v>
      </c>
      <c r="F284" s="44">
        <f t="shared" si="30"/>
        <v>0</v>
      </c>
      <c r="G284" s="44">
        <f t="shared" si="31"/>
        <v>0</v>
      </c>
      <c r="H284" s="91"/>
      <c r="I284" s="44">
        <f t="shared" si="32"/>
        <v>0</v>
      </c>
      <c r="J284" s="44">
        <f t="shared" si="33"/>
        <v>0</v>
      </c>
      <c r="K284" s="4"/>
      <c r="L284" s="4"/>
    </row>
    <row r="285" spans="1:12" x14ac:dyDescent="0.15">
      <c r="A285" s="1" t="s">
        <v>453</v>
      </c>
      <c r="B285" s="40"/>
      <c r="C285" s="44">
        <f t="shared" si="34"/>
        <v>4166.666666666667</v>
      </c>
      <c r="D285" s="44" t="str">
        <f t="shared" si="28"/>
        <v>Yes</v>
      </c>
      <c r="E285" s="44">
        <f t="shared" si="29"/>
        <v>0</v>
      </c>
      <c r="F285" s="44">
        <f t="shared" si="30"/>
        <v>0</v>
      </c>
      <c r="G285" s="44">
        <f t="shared" si="31"/>
        <v>0</v>
      </c>
      <c r="H285" s="91"/>
      <c r="I285" s="44">
        <f t="shared" si="32"/>
        <v>0</v>
      </c>
      <c r="J285" s="44">
        <f t="shared" si="33"/>
        <v>0</v>
      </c>
      <c r="K285" s="4"/>
      <c r="L285" s="4"/>
    </row>
    <row r="286" spans="1:12" x14ac:dyDescent="0.15">
      <c r="A286" s="1" t="s">
        <v>454</v>
      </c>
      <c r="B286" s="40"/>
      <c r="C286" s="44">
        <f t="shared" si="34"/>
        <v>4166.666666666667</v>
      </c>
      <c r="D286" s="44" t="str">
        <f t="shared" si="28"/>
        <v>Yes</v>
      </c>
      <c r="E286" s="44">
        <f t="shared" si="29"/>
        <v>0</v>
      </c>
      <c r="F286" s="44">
        <f t="shared" si="30"/>
        <v>0</v>
      </c>
      <c r="G286" s="44">
        <f t="shared" si="31"/>
        <v>0</v>
      </c>
      <c r="H286" s="91"/>
      <c r="I286" s="44">
        <f t="shared" si="32"/>
        <v>0</v>
      </c>
      <c r="J286" s="44">
        <f t="shared" si="33"/>
        <v>0</v>
      </c>
      <c r="K286" s="4"/>
      <c r="L286" s="4"/>
    </row>
    <row r="287" spans="1:12" x14ac:dyDescent="0.15">
      <c r="A287" s="1" t="s">
        <v>455</v>
      </c>
      <c r="B287" s="40"/>
      <c r="C287" s="44">
        <f t="shared" si="34"/>
        <v>4166.666666666667</v>
      </c>
      <c r="D287" s="44" t="str">
        <f t="shared" si="28"/>
        <v>Yes</v>
      </c>
      <c r="E287" s="44">
        <f t="shared" si="29"/>
        <v>0</v>
      </c>
      <c r="F287" s="44">
        <f t="shared" si="30"/>
        <v>0</v>
      </c>
      <c r="G287" s="44">
        <f t="shared" si="31"/>
        <v>0</v>
      </c>
      <c r="H287" s="91"/>
      <c r="I287" s="44">
        <f t="shared" si="32"/>
        <v>0</v>
      </c>
      <c r="J287" s="44">
        <f t="shared" si="33"/>
        <v>0</v>
      </c>
      <c r="K287" s="4"/>
      <c r="L287" s="4"/>
    </row>
    <row r="288" spans="1:12" x14ac:dyDescent="0.15">
      <c r="A288" s="1" t="s">
        <v>456</v>
      </c>
      <c r="B288" s="40"/>
      <c r="C288" s="44">
        <f t="shared" si="34"/>
        <v>4166.666666666667</v>
      </c>
      <c r="D288" s="44" t="str">
        <f t="shared" si="28"/>
        <v>Yes</v>
      </c>
      <c r="E288" s="44">
        <f t="shared" si="29"/>
        <v>0</v>
      </c>
      <c r="F288" s="44">
        <f t="shared" si="30"/>
        <v>0</v>
      </c>
      <c r="G288" s="44">
        <f t="shared" si="31"/>
        <v>0</v>
      </c>
      <c r="H288" s="91"/>
      <c r="I288" s="44">
        <f t="shared" si="32"/>
        <v>0</v>
      </c>
      <c r="J288" s="44">
        <f t="shared" si="33"/>
        <v>0</v>
      </c>
      <c r="K288" s="4"/>
      <c r="L288" s="4"/>
    </row>
    <row r="289" spans="1:12" x14ac:dyDescent="0.15">
      <c r="A289" s="1" t="s">
        <v>457</v>
      </c>
      <c r="B289" s="40"/>
      <c r="C289" s="44">
        <f t="shared" si="34"/>
        <v>4166.666666666667</v>
      </c>
      <c r="D289" s="44" t="str">
        <f t="shared" si="28"/>
        <v>Yes</v>
      </c>
      <c r="E289" s="44">
        <f t="shared" si="29"/>
        <v>0</v>
      </c>
      <c r="F289" s="44">
        <f t="shared" si="30"/>
        <v>0</v>
      </c>
      <c r="G289" s="44">
        <f t="shared" si="31"/>
        <v>0</v>
      </c>
      <c r="H289" s="91"/>
      <c r="I289" s="44">
        <f t="shared" si="32"/>
        <v>0</v>
      </c>
      <c r="J289" s="44">
        <f t="shared" si="33"/>
        <v>0</v>
      </c>
      <c r="K289" s="4"/>
      <c r="L289" s="4"/>
    </row>
    <row r="290" spans="1:12" x14ac:dyDescent="0.15">
      <c r="A290" s="1" t="s">
        <v>458</v>
      </c>
      <c r="B290" s="40"/>
      <c r="C290" s="44">
        <f t="shared" si="34"/>
        <v>4166.666666666667</v>
      </c>
      <c r="D290" s="44" t="str">
        <f t="shared" si="28"/>
        <v>Yes</v>
      </c>
      <c r="E290" s="44">
        <f t="shared" si="29"/>
        <v>0</v>
      </c>
      <c r="F290" s="44">
        <f t="shared" si="30"/>
        <v>0</v>
      </c>
      <c r="G290" s="44">
        <f t="shared" si="31"/>
        <v>0</v>
      </c>
      <c r="H290" s="91"/>
      <c r="I290" s="44">
        <f t="shared" si="32"/>
        <v>0</v>
      </c>
      <c r="J290" s="44">
        <f t="shared" si="33"/>
        <v>0</v>
      </c>
      <c r="K290" s="4"/>
      <c r="L290" s="4"/>
    </row>
    <row r="291" spans="1:12" x14ac:dyDescent="0.15">
      <c r="A291" s="1" t="s">
        <v>459</v>
      </c>
      <c r="B291" s="40"/>
      <c r="C291" s="44">
        <f t="shared" si="34"/>
        <v>4166.666666666667</v>
      </c>
      <c r="D291" s="44" t="str">
        <f t="shared" si="28"/>
        <v>Yes</v>
      </c>
      <c r="E291" s="44">
        <f t="shared" si="29"/>
        <v>0</v>
      </c>
      <c r="F291" s="44">
        <f t="shared" si="30"/>
        <v>0</v>
      </c>
      <c r="G291" s="44">
        <f t="shared" si="31"/>
        <v>0</v>
      </c>
      <c r="H291" s="91"/>
      <c r="I291" s="44">
        <f t="shared" si="32"/>
        <v>0</v>
      </c>
      <c r="J291" s="44">
        <f t="shared" si="33"/>
        <v>0</v>
      </c>
      <c r="K291" s="4"/>
      <c r="L291" s="4"/>
    </row>
    <row r="292" spans="1:12" x14ac:dyDescent="0.15">
      <c r="A292" s="1" t="s">
        <v>460</v>
      </c>
      <c r="B292" s="40"/>
      <c r="C292" s="44">
        <f t="shared" si="34"/>
        <v>4166.666666666667</v>
      </c>
      <c r="D292" s="44" t="str">
        <f t="shared" si="28"/>
        <v>Yes</v>
      </c>
      <c r="E292" s="44">
        <f t="shared" si="29"/>
        <v>0</v>
      </c>
      <c r="F292" s="44">
        <f t="shared" si="30"/>
        <v>0</v>
      </c>
      <c r="G292" s="44">
        <f t="shared" si="31"/>
        <v>0</v>
      </c>
      <c r="H292" s="91"/>
      <c r="I292" s="44">
        <f t="shared" si="32"/>
        <v>0</v>
      </c>
      <c r="J292" s="44">
        <f t="shared" si="33"/>
        <v>0</v>
      </c>
      <c r="K292" s="4"/>
      <c r="L292" s="4"/>
    </row>
    <row r="293" spans="1:12" x14ac:dyDescent="0.15">
      <c r="A293" s="1" t="s">
        <v>461</v>
      </c>
      <c r="B293" s="40"/>
      <c r="C293" s="44">
        <f t="shared" si="34"/>
        <v>4166.666666666667</v>
      </c>
      <c r="D293" s="44" t="str">
        <f t="shared" si="28"/>
        <v>Yes</v>
      </c>
      <c r="E293" s="44">
        <f t="shared" si="29"/>
        <v>0</v>
      </c>
      <c r="F293" s="44">
        <f t="shared" si="30"/>
        <v>0</v>
      </c>
      <c r="G293" s="44">
        <f t="shared" si="31"/>
        <v>0</v>
      </c>
      <c r="H293" s="91"/>
      <c r="I293" s="44">
        <f t="shared" si="32"/>
        <v>0</v>
      </c>
      <c r="J293" s="44">
        <f t="shared" si="33"/>
        <v>0</v>
      </c>
      <c r="K293" s="4"/>
      <c r="L293" s="4"/>
    </row>
    <row r="294" spans="1:12" x14ac:dyDescent="0.15">
      <c r="A294" s="1" t="s">
        <v>462</v>
      </c>
      <c r="B294" s="40"/>
      <c r="C294" s="44">
        <f t="shared" si="34"/>
        <v>4166.666666666667</v>
      </c>
      <c r="D294" s="44" t="str">
        <f t="shared" si="28"/>
        <v>Yes</v>
      </c>
      <c r="E294" s="44">
        <f t="shared" si="29"/>
        <v>0</v>
      </c>
      <c r="F294" s="44">
        <f t="shared" si="30"/>
        <v>0</v>
      </c>
      <c r="G294" s="44">
        <f t="shared" si="31"/>
        <v>0</v>
      </c>
      <c r="H294" s="91"/>
      <c r="I294" s="44">
        <f t="shared" si="32"/>
        <v>0</v>
      </c>
      <c r="J294" s="44">
        <f t="shared" si="33"/>
        <v>0</v>
      </c>
      <c r="K294" s="4"/>
      <c r="L294" s="4"/>
    </row>
    <row r="295" spans="1:12" x14ac:dyDescent="0.15">
      <c r="A295" s="1" t="s">
        <v>463</v>
      </c>
      <c r="B295" s="40"/>
      <c r="C295" s="44">
        <f t="shared" si="34"/>
        <v>4166.666666666667</v>
      </c>
      <c r="D295" s="44" t="str">
        <f t="shared" si="28"/>
        <v>Yes</v>
      </c>
      <c r="E295" s="44">
        <f t="shared" si="29"/>
        <v>0</v>
      </c>
      <c r="F295" s="44">
        <f t="shared" si="30"/>
        <v>0</v>
      </c>
      <c r="G295" s="44">
        <f t="shared" si="31"/>
        <v>0</v>
      </c>
      <c r="H295" s="91"/>
      <c r="I295" s="44">
        <f t="shared" si="32"/>
        <v>0</v>
      </c>
      <c r="J295" s="44">
        <f t="shared" si="33"/>
        <v>0</v>
      </c>
      <c r="K295" s="4"/>
      <c r="L295" s="4"/>
    </row>
    <row r="296" spans="1:12" x14ac:dyDescent="0.15">
      <c r="A296" s="1" t="s">
        <v>464</v>
      </c>
      <c r="B296" s="40"/>
      <c r="C296" s="44">
        <f t="shared" si="34"/>
        <v>4166.666666666667</v>
      </c>
      <c r="D296" s="44" t="str">
        <f t="shared" si="28"/>
        <v>Yes</v>
      </c>
      <c r="E296" s="44">
        <f t="shared" si="29"/>
        <v>0</v>
      </c>
      <c r="F296" s="44">
        <f t="shared" si="30"/>
        <v>0</v>
      </c>
      <c r="G296" s="44">
        <f t="shared" si="31"/>
        <v>0</v>
      </c>
      <c r="H296" s="91"/>
      <c r="I296" s="44">
        <f t="shared" si="32"/>
        <v>0</v>
      </c>
      <c r="J296" s="44">
        <f t="shared" si="33"/>
        <v>0</v>
      </c>
      <c r="K296" s="4"/>
      <c r="L296" s="4"/>
    </row>
    <row r="297" spans="1:12" x14ac:dyDescent="0.15">
      <c r="A297" s="1" t="s">
        <v>465</v>
      </c>
      <c r="B297" s="40"/>
      <c r="C297" s="44">
        <f t="shared" si="34"/>
        <v>4166.666666666667</v>
      </c>
      <c r="D297" s="44" t="str">
        <f t="shared" si="28"/>
        <v>Yes</v>
      </c>
      <c r="E297" s="44">
        <f t="shared" si="29"/>
        <v>0</v>
      </c>
      <c r="F297" s="44">
        <f t="shared" si="30"/>
        <v>0</v>
      </c>
      <c r="G297" s="44">
        <f t="shared" si="31"/>
        <v>0</v>
      </c>
      <c r="H297" s="91"/>
      <c r="I297" s="44">
        <f t="shared" si="32"/>
        <v>0</v>
      </c>
      <c r="J297" s="44">
        <f t="shared" si="33"/>
        <v>0</v>
      </c>
      <c r="K297" s="4"/>
      <c r="L297" s="4"/>
    </row>
    <row r="298" spans="1:12" x14ac:dyDescent="0.15">
      <c r="A298" s="1" t="s">
        <v>466</v>
      </c>
      <c r="B298" s="40"/>
      <c r="C298" s="44">
        <f t="shared" si="34"/>
        <v>4166.666666666667</v>
      </c>
      <c r="D298" s="44" t="str">
        <f t="shared" si="28"/>
        <v>Yes</v>
      </c>
      <c r="E298" s="44">
        <f t="shared" si="29"/>
        <v>0</v>
      </c>
      <c r="F298" s="44">
        <f t="shared" si="30"/>
        <v>0</v>
      </c>
      <c r="G298" s="44">
        <f t="shared" si="31"/>
        <v>0</v>
      </c>
      <c r="H298" s="91"/>
      <c r="I298" s="44">
        <f t="shared" si="32"/>
        <v>0</v>
      </c>
      <c r="J298" s="44">
        <f t="shared" si="33"/>
        <v>0</v>
      </c>
      <c r="K298" s="4"/>
      <c r="L298" s="4"/>
    </row>
    <row r="299" spans="1:12" x14ac:dyDescent="0.15">
      <c r="A299" s="1" t="s">
        <v>467</v>
      </c>
      <c r="B299" s="40"/>
      <c r="C299" s="44">
        <f t="shared" si="34"/>
        <v>4166.666666666667</v>
      </c>
      <c r="D299" s="44" t="str">
        <f t="shared" si="28"/>
        <v>Yes</v>
      </c>
      <c r="E299" s="44">
        <f t="shared" si="29"/>
        <v>0</v>
      </c>
      <c r="F299" s="44">
        <f t="shared" si="30"/>
        <v>0</v>
      </c>
      <c r="G299" s="44">
        <f t="shared" si="31"/>
        <v>0</v>
      </c>
      <c r="H299" s="91"/>
      <c r="I299" s="44">
        <f t="shared" si="32"/>
        <v>0</v>
      </c>
      <c r="J299" s="44">
        <f t="shared" si="33"/>
        <v>0</v>
      </c>
      <c r="K299" s="4"/>
      <c r="L299" s="4"/>
    </row>
    <row r="300" spans="1:12" x14ac:dyDescent="0.15">
      <c r="A300" s="1" t="s">
        <v>468</v>
      </c>
      <c r="B300" s="40"/>
      <c r="C300" s="44">
        <f t="shared" si="34"/>
        <v>4166.666666666667</v>
      </c>
      <c r="D300" s="44" t="str">
        <f t="shared" si="28"/>
        <v>Yes</v>
      </c>
      <c r="E300" s="44">
        <f t="shared" si="29"/>
        <v>0</v>
      </c>
      <c r="F300" s="44">
        <f t="shared" si="30"/>
        <v>0</v>
      </c>
      <c r="G300" s="44">
        <f t="shared" si="31"/>
        <v>0</v>
      </c>
      <c r="H300" s="91"/>
      <c r="I300" s="44">
        <f t="shared" si="32"/>
        <v>0</v>
      </c>
      <c r="J300" s="44">
        <f t="shared" si="33"/>
        <v>0</v>
      </c>
      <c r="K300" s="4"/>
      <c r="L300" s="4"/>
    </row>
    <row r="301" spans="1:12" x14ac:dyDescent="0.15">
      <c r="A301" s="1" t="s">
        <v>469</v>
      </c>
      <c r="B301" s="40"/>
      <c r="C301" s="44">
        <f t="shared" si="34"/>
        <v>4166.666666666667</v>
      </c>
      <c r="D301" s="44" t="str">
        <f t="shared" si="28"/>
        <v>Yes</v>
      </c>
      <c r="E301" s="44">
        <f t="shared" si="29"/>
        <v>0</v>
      </c>
      <c r="F301" s="44">
        <f t="shared" si="30"/>
        <v>0</v>
      </c>
      <c r="G301" s="44">
        <f t="shared" si="31"/>
        <v>0</v>
      </c>
      <c r="H301" s="91"/>
      <c r="I301" s="44">
        <f t="shared" si="32"/>
        <v>0</v>
      </c>
      <c r="J301" s="44">
        <f t="shared" si="33"/>
        <v>0</v>
      </c>
      <c r="K301" s="4"/>
      <c r="L301" s="4"/>
    </row>
    <row r="302" spans="1:12" x14ac:dyDescent="0.15">
      <c r="A302" s="1" t="s">
        <v>470</v>
      </c>
      <c r="B302" s="40"/>
      <c r="C302" s="44">
        <f t="shared" si="34"/>
        <v>4166.666666666667</v>
      </c>
      <c r="D302" s="44" t="str">
        <f t="shared" si="28"/>
        <v>Yes</v>
      </c>
      <c r="E302" s="44">
        <f t="shared" si="29"/>
        <v>0</v>
      </c>
      <c r="F302" s="44">
        <f t="shared" si="30"/>
        <v>0</v>
      </c>
      <c r="G302" s="44">
        <f t="shared" si="31"/>
        <v>0</v>
      </c>
      <c r="H302" s="91"/>
      <c r="I302" s="44">
        <f t="shared" si="32"/>
        <v>0</v>
      </c>
      <c r="J302" s="44">
        <f t="shared" si="33"/>
        <v>0</v>
      </c>
      <c r="K302" s="4"/>
      <c r="L302" s="4"/>
    </row>
    <row r="303" spans="1:12" x14ac:dyDescent="0.15">
      <c r="A303" s="1" t="s">
        <v>471</v>
      </c>
      <c r="B303" s="40"/>
      <c r="C303" s="44">
        <f t="shared" si="34"/>
        <v>4166.666666666667</v>
      </c>
      <c r="D303" s="44" t="str">
        <f t="shared" si="28"/>
        <v>Yes</v>
      </c>
      <c r="E303" s="44">
        <f t="shared" si="29"/>
        <v>0</v>
      </c>
      <c r="F303" s="44">
        <f t="shared" si="30"/>
        <v>0</v>
      </c>
      <c r="G303" s="44">
        <f t="shared" si="31"/>
        <v>0</v>
      </c>
      <c r="H303" s="91"/>
      <c r="I303" s="44">
        <f t="shared" si="32"/>
        <v>0</v>
      </c>
      <c r="J303" s="44">
        <f t="shared" si="33"/>
        <v>0</v>
      </c>
      <c r="K303" s="4"/>
      <c r="L303" s="4"/>
    </row>
    <row r="304" spans="1:12" x14ac:dyDescent="0.15">
      <c r="A304" s="1" t="s">
        <v>472</v>
      </c>
      <c r="B304" s="40"/>
      <c r="C304" s="44">
        <f t="shared" si="34"/>
        <v>4166.666666666667</v>
      </c>
      <c r="D304" s="44" t="str">
        <f t="shared" si="28"/>
        <v>Yes</v>
      </c>
      <c r="E304" s="44">
        <f t="shared" si="29"/>
        <v>0</v>
      </c>
      <c r="F304" s="44">
        <f t="shared" si="30"/>
        <v>0</v>
      </c>
      <c r="G304" s="44">
        <f t="shared" si="31"/>
        <v>0</v>
      </c>
      <c r="H304" s="91"/>
      <c r="I304" s="44">
        <f t="shared" si="32"/>
        <v>0</v>
      </c>
      <c r="J304" s="44">
        <f t="shared" si="33"/>
        <v>0</v>
      </c>
      <c r="K304" s="4"/>
      <c r="L304" s="4"/>
    </row>
    <row r="305" spans="1:12" x14ac:dyDescent="0.15">
      <c r="A305" s="1" t="s">
        <v>473</v>
      </c>
      <c r="B305" s="40"/>
      <c r="C305" s="44">
        <f t="shared" si="34"/>
        <v>4166.666666666667</v>
      </c>
      <c r="D305" s="44" t="str">
        <f t="shared" si="28"/>
        <v>Yes</v>
      </c>
      <c r="E305" s="44">
        <f t="shared" si="29"/>
        <v>0</v>
      </c>
      <c r="F305" s="44">
        <f t="shared" si="30"/>
        <v>0</v>
      </c>
      <c r="G305" s="44">
        <f t="shared" si="31"/>
        <v>0</v>
      </c>
      <c r="H305" s="91"/>
      <c r="I305" s="44">
        <f t="shared" si="32"/>
        <v>0</v>
      </c>
      <c r="J305" s="44">
        <f t="shared" si="33"/>
        <v>0</v>
      </c>
      <c r="K305" s="4"/>
      <c r="L305" s="4"/>
    </row>
    <row r="306" spans="1:12" x14ac:dyDescent="0.15">
      <c r="A306" s="1" t="s">
        <v>474</v>
      </c>
      <c r="B306" s="40"/>
      <c r="C306" s="44">
        <f t="shared" si="34"/>
        <v>4166.666666666667</v>
      </c>
      <c r="D306" s="44" t="str">
        <f t="shared" si="28"/>
        <v>Yes</v>
      </c>
      <c r="E306" s="44">
        <f t="shared" si="29"/>
        <v>0</v>
      </c>
      <c r="F306" s="44">
        <f t="shared" si="30"/>
        <v>0</v>
      </c>
      <c r="G306" s="44">
        <f t="shared" si="31"/>
        <v>0</v>
      </c>
      <c r="H306" s="91"/>
      <c r="I306" s="44">
        <f t="shared" si="32"/>
        <v>0</v>
      </c>
      <c r="J306" s="44">
        <f t="shared" si="33"/>
        <v>0</v>
      </c>
      <c r="K306" s="4"/>
      <c r="L306" s="4"/>
    </row>
    <row r="307" spans="1:12" x14ac:dyDescent="0.15">
      <c r="A307" s="1" t="s">
        <v>475</v>
      </c>
      <c r="B307" s="40"/>
      <c r="C307" s="44">
        <f t="shared" si="34"/>
        <v>4166.666666666667</v>
      </c>
      <c r="D307" s="44" t="str">
        <f t="shared" si="28"/>
        <v>Yes</v>
      </c>
      <c r="E307" s="44">
        <f t="shared" si="29"/>
        <v>0</v>
      </c>
      <c r="F307" s="44">
        <f t="shared" si="30"/>
        <v>0</v>
      </c>
      <c r="G307" s="44">
        <f t="shared" si="31"/>
        <v>0</v>
      </c>
      <c r="H307" s="91"/>
      <c r="I307" s="44">
        <f t="shared" si="32"/>
        <v>0</v>
      </c>
      <c r="J307" s="44">
        <f t="shared" si="33"/>
        <v>0</v>
      </c>
      <c r="K307" s="4"/>
      <c r="L307" s="4"/>
    </row>
    <row r="308" spans="1:12" x14ac:dyDescent="0.15">
      <c r="A308" s="1" t="s">
        <v>476</v>
      </c>
      <c r="B308" s="40"/>
      <c r="C308" s="44">
        <f t="shared" si="34"/>
        <v>4166.666666666667</v>
      </c>
      <c r="D308" s="44" t="str">
        <f t="shared" si="28"/>
        <v>Yes</v>
      </c>
      <c r="E308" s="44">
        <f t="shared" si="29"/>
        <v>0</v>
      </c>
      <c r="F308" s="44">
        <f t="shared" si="30"/>
        <v>0</v>
      </c>
      <c r="G308" s="44">
        <f t="shared" si="31"/>
        <v>0</v>
      </c>
      <c r="H308" s="91"/>
      <c r="I308" s="44">
        <f t="shared" si="32"/>
        <v>0</v>
      </c>
      <c r="J308" s="44">
        <f t="shared" si="33"/>
        <v>0</v>
      </c>
      <c r="K308" s="4"/>
      <c r="L308" s="4"/>
    </row>
    <row r="309" spans="1:12" x14ac:dyDescent="0.15">
      <c r="A309" s="1" t="s">
        <v>477</v>
      </c>
      <c r="B309" s="40"/>
      <c r="C309" s="44">
        <f t="shared" si="34"/>
        <v>4166.666666666667</v>
      </c>
      <c r="D309" s="44" t="str">
        <f t="shared" si="28"/>
        <v>Yes</v>
      </c>
      <c r="E309" s="44">
        <f t="shared" si="29"/>
        <v>0</v>
      </c>
      <c r="F309" s="44">
        <f t="shared" si="30"/>
        <v>0</v>
      </c>
      <c r="G309" s="44">
        <f t="shared" si="31"/>
        <v>0</v>
      </c>
      <c r="H309" s="91"/>
      <c r="I309" s="44">
        <f t="shared" si="32"/>
        <v>0</v>
      </c>
      <c r="J309" s="44">
        <f t="shared" si="33"/>
        <v>0</v>
      </c>
      <c r="K309" s="4"/>
      <c r="L309" s="4"/>
    </row>
    <row r="310" spans="1:12" x14ac:dyDescent="0.15">
      <c r="A310" s="1" t="s">
        <v>478</v>
      </c>
      <c r="B310" s="40"/>
      <c r="C310" s="44">
        <f t="shared" si="34"/>
        <v>4166.666666666667</v>
      </c>
      <c r="D310" s="44" t="str">
        <f t="shared" si="28"/>
        <v>Yes</v>
      </c>
      <c r="E310" s="44">
        <f t="shared" si="29"/>
        <v>0</v>
      </c>
      <c r="F310" s="44">
        <f t="shared" si="30"/>
        <v>0</v>
      </c>
      <c r="G310" s="44">
        <f t="shared" si="31"/>
        <v>0</v>
      </c>
      <c r="H310" s="91"/>
      <c r="I310" s="44">
        <f t="shared" si="32"/>
        <v>0</v>
      </c>
      <c r="J310" s="44">
        <f t="shared" si="33"/>
        <v>0</v>
      </c>
      <c r="K310" s="4"/>
      <c r="L310" s="4"/>
    </row>
    <row r="311" spans="1:12" x14ac:dyDescent="0.15">
      <c r="A311" s="1" t="s">
        <v>479</v>
      </c>
      <c r="B311" s="40"/>
      <c r="C311" s="44">
        <f t="shared" si="34"/>
        <v>4166.666666666667</v>
      </c>
      <c r="D311" s="44" t="str">
        <f t="shared" ref="D311:D374" si="35">IF(B311&gt;C311,"No","Yes")</f>
        <v>Yes</v>
      </c>
      <c r="E311" s="44">
        <f t="shared" ref="E311:E374" si="36">B311*VLOOKUP($L$5,$N$5:$P$7,3,FALSE)</f>
        <v>0</v>
      </c>
      <c r="F311" s="44">
        <f t="shared" ref="F311:F374" si="37">E311/13*8*(1-H311)</f>
        <v>0</v>
      </c>
      <c r="G311" s="44">
        <f t="shared" ref="G311:G374" si="38">F311/8*13</f>
        <v>0</v>
      </c>
      <c r="H311" s="91"/>
      <c r="I311" s="44">
        <f t="shared" ref="I311:I374" si="39">MAX((E311/13*8*0.75)-F311,0)</f>
        <v>0</v>
      </c>
      <c r="J311" s="44">
        <f t="shared" ref="J311:J374" si="40">IF(D311="Yes",I311,0)</f>
        <v>0</v>
      </c>
      <c r="K311" s="4"/>
      <c r="L311" s="4"/>
    </row>
    <row r="312" spans="1:12" x14ac:dyDescent="0.15">
      <c r="A312" s="1" t="s">
        <v>480</v>
      </c>
      <c r="B312" s="40"/>
      <c r="C312" s="44">
        <f t="shared" si="34"/>
        <v>4166.666666666667</v>
      </c>
      <c r="D312" s="44" t="str">
        <f t="shared" si="35"/>
        <v>Yes</v>
      </c>
      <c r="E312" s="44">
        <f t="shared" si="36"/>
        <v>0</v>
      </c>
      <c r="F312" s="44">
        <f t="shared" si="37"/>
        <v>0</v>
      </c>
      <c r="G312" s="44">
        <f t="shared" si="38"/>
        <v>0</v>
      </c>
      <c r="H312" s="91"/>
      <c r="I312" s="44">
        <f t="shared" si="39"/>
        <v>0</v>
      </c>
      <c r="J312" s="44">
        <f t="shared" si="40"/>
        <v>0</v>
      </c>
      <c r="K312" s="4"/>
      <c r="L312" s="4"/>
    </row>
    <row r="313" spans="1:12" x14ac:dyDescent="0.15">
      <c r="A313" s="1" t="s">
        <v>481</v>
      </c>
      <c r="B313" s="40"/>
      <c r="C313" s="44">
        <f t="shared" si="34"/>
        <v>4166.666666666667</v>
      </c>
      <c r="D313" s="44" t="str">
        <f t="shared" si="35"/>
        <v>Yes</v>
      </c>
      <c r="E313" s="44">
        <f t="shared" si="36"/>
        <v>0</v>
      </c>
      <c r="F313" s="44">
        <f t="shared" si="37"/>
        <v>0</v>
      </c>
      <c r="G313" s="44">
        <f t="shared" si="38"/>
        <v>0</v>
      </c>
      <c r="H313" s="91"/>
      <c r="I313" s="44">
        <f t="shared" si="39"/>
        <v>0</v>
      </c>
      <c r="J313" s="44">
        <f t="shared" si="40"/>
        <v>0</v>
      </c>
      <c r="K313" s="4"/>
      <c r="L313" s="4"/>
    </row>
    <row r="314" spans="1:12" x14ac:dyDescent="0.15">
      <c r="A314" s="1" t="s">
        <v>482</v>
      </c>
      <c r="B314" s="40"/>
      <c r="C314" s="44">
        <f t="shared" si="34"/>
        <v>4166.666666666667</v>
      </c>
      <c r="D314" s="44" t="str">
        <f t="shared" si="35"/>
        <v>Yes</v>
      </c>
      <c r="E314" s="44">
        <f t="shared" si="36"/>
        <v>0</v>
      </c>
      <c r="F314" s="44">
        <f t="shared" si="37"/>
        <v>0</v>
      </c>
      <c r="G314" s="44">
        <f t="shared" si="38"/>
        <v>0</v>
      </c>
      <c r="H314" s="91"/>
      <c r="I314" s="44">
        <f t="shared" si="39"/>
        <v>0</v>
      </c>
      <c r="J314" s="44">
        <f t="shared" si="40"/>
        <v>0</v>
      </c>
      <c r="K314" s="4"/>
      <c r="L314" s="4"/>
    </row>
    <row r="315" spans="1:12" x14ac:dyDescent="0.15">
      <c r="A315" s="1" t="s">
        <v>483</v>
      </c>
      <c r="B315" s="40"/>
      <c r="C315" s="44">
        <f t="shared" si="34"/>
        <v>4166.666666666667</v>
      </c>
      <c r="D315" s="44" t="str">
        <f t="shared" si="35"/>
        <v>Yes</v>
      </c>
      <c r="E315" s="44">
        <f t="shared" si="36"/>
        <v>0</v>
      </c>
      <c r="F315" s="44">
        <f t="shared" si="37"/>
        <v>0</v>
      </c>
      <c r="G315" s="44">
        <f t="shared" si="38"/>
        <v>0</v>
      </c>
      <c r="H315" s="91"/>
      <c r="I315" s="44">
        <f t="shared" si="39"/>
        <v>0</v>
      </c>
      <c r="J315" s="44">
        <f t="shared" si="40"/>
        <v>0</v>
      </c>
      <c r="K315" s="4"/>
      <c r="L315" s="4"/>
    </row>
    <row r="316" spans="1:12" x14ac:dyDescent="0.15">
      <c r="A316" s="1" t="s">
        <v>484</v>
      </c>
      <c r="B316" s="40"/>
      <c r="C316" s="44">
        <f t="shared" si="34"/>
        <v>4166.666666666667</v>
      </c>
      <c r="D316" s="44" t="str">
        <f t="shared" si="35"/>
        <v>Yes</v>
      </c>
      <c r="E316" s="44">
        <f t="shared" si="36"/>
        <v>0</v>
      </c>
      <c r="F316" s="44">
        <f t="shared" si="37"/>
        <v>0</v>
      </c>
      <c r="G316" s="44">
        <f t="shared" si="38"/>
        <v>0</v>
      </c>
      <c r="H316" s="91"/>
      <c r="I316" s="44">
        <f t="shared" si="39"/>
        <v>0</v>
      </c>
      <c r="J316" s="44">
        <f t="shared" si="40"/>
        <v>0</v>
      </c>
      <c r="K316" s="4"/>
      <c r="L316" s="4"/>
    </row>
    <row r="317" spans="1:12" x14ac:dyDescent="0.15">
      <c r="A317" s="1" t="s">
        <v>485</v>
      </c>
      <c r="B317" s="40"/>
      <c r="C317" s="44">
        <f t="shared" si="34"/>
        <v>4166.666666666667</v>
      </c>
      <c r="D317" s="44" t="str">
        <f t="shared" si="35"/>
        <v>Yes</v>
      </c>
      <c r="E317" s="44">
        <f t="shared" si="36"/>
        <v>0</v>
      </c>
      <c r="F317" s="44">
        <f t="shared" si="37"/>
        <v>0</v>
      </c>
      <c r="G317" s="44">
        <f t="shared" si="38"/>
        <v>0</v>
      </c>
      <c r="H317" s="91"/>
      <c r="I317" s="44">
        <f t="shared" si="39"/>
        <v>0</v>
      </c>
      <c r="J317" s="44">
        <f t="shared" si="40"/>
        <v>0</v>
      </c>
      <c r="K317" s="4"/>
      <c r="L317" s="4"/>
    </row>
    <row r="318" spans="1:12" x14ac:dyDescent="0.15">
      <c r="A318" s="1" t="s">
        <v>486</v>
      </c>
      <c r="B318" s="40"/>
      <c r="C318" s="44">
        <f t="shared" si="34"/>
        <v>4166.666666666667</v>
      </c>
      <c r="D318" s="44" t="str">
        <f t="shared" si="35"/>
        <v>Yes</v>
      </c>
      <c r="E318" s="44">
        <f t="shared" si="36"/>
        <v>0</v>
      </c>
      <c r="F318" s="44">
        <f t="shared" si="37"/>
        <v>0</v>
      </c>
      <c r="G318" s="44">
        <f t="shared" si="38"/>
        <v>0</v>
      </c>
      <c r="H318" s="91"/>
      <c r="I318" s="44">
        <f t="shared" si="39"/>
        <v>0</v>
      </c>
      <c r="J318" s="44">
        <f t="shared" si="40"/>
        <v>0</v>
      </c>
      <c r="K318" s="4"/>
      <c r="L318" s="4"/>
    </row>
    <row r="319" spans="1:12" x14ac:dyDescent="0.15">
      <c r="A319" s="1" t="s">
        <v>487</v>
      </c>
      <c r="B319" s="40"/>
      <c r="C319" s="44">
        <f t="shared" si="34"/>
        <v>4166.666666666667</v>
      </c>
      <c r="D319" s="44" t="str">
        <f t="shared" si="35"/>
        <v>Yes</v>
      </c>
      <c r="E319" s="44">
        <f t="shared" si="36"/>
        <v>0</v>
      </c>
      <c r="F319" s="44">
        <f t="shared" si="37"/>
        <v>0</v>
      </c>
      <c r="G319" s="44">
        <f t="shared" si="38"/>
        <v>0</v>
      </c>
      <c r="H319" s="91"/>
      <c r="I319" s="44">
        <f t="shared" si="39"/>
        <v>0</v>
      </c>
      <c r="J319" s="44">
        <f t="shared" si="40"/>
        <v>0</v>
      </c>
      <c r="K319" s="4"/>
      <c r="L319" s="4"/>
    </row>
    <row r="320" spans="1:12" x14ac:dyDescent="0.15">
      <c r="A320" s="1" t="s">
        <v>488</v>
      </c>
      <c r="B320" s="40"/>
      <c r="C320" s="44">
        <f t="shared" si="34"/>
        <v>4166.666666666667</v>
      </c>
      <c r="D320" s="44" t="str">
        <f t="shared" si="35"/>
        <v>Yes</v>
      </c>
      <c r="E320" s="44">
        <f t="shared" si="36"/>
        <v>0</v>
      </c>
      <c r="F320" s="44">
        <f t="shared" si="37"/>
        <v>0</v>
      </c>
      <c r="G320" s="44">
        <f t="shared" si="38"/>
        <v>0</v>
      </c>
      <c r="H320" s="91"/>
      <c r="I320" s="44">
        <f t="shared" si="39"/>
        <v>0</v>
      </c>
      <c r="J320" s="44">
        <f t="shared" si="40"/>
        <v>0</v>
      </c>
      <c r="K320" s="4"/>
      <c r="L320" s="4"/>
    </row>
    <row r="321" spans="1:12" x14ac:dyDescent="0.15">
      <c r="A321" s="1" t="s">
        <v>489</v>
      </c>
      <c r="B321" s="40"/>
      <c r="C321" s="44">
        <f t="shared" si="34"/>
        <v>4166.666666666667</v>
      </c>
      <c r="D321" s="44" t="str">
        <f t="shared" si="35"/>
        <v>Yes</v>
      </c>
      <c r="E321" s="44">
        <f t="shared" si="36"/>
        <v>0</v>
      </c>
      <c r="F321" s="44">
        <f t="shared" si="37"/>
        <v>0</v>
      </c>
      <c r="G321" s="44">
        <f t="shared" si="38"/>
        <v>0</v>
      </c>
      <c r="H321" s="91"/>
      <c r="I321" s="44">
        <f t="shared" si="39"/>
        <v>0</v>
      </c>
      <c r="J321" s="44">
        <f t="shared" si="40"/>
        <v>0</v>
      </c>
      <c r="K321" s="4"/>
      <c r="L321" s="4"/>
    </row>
    <row r="322" spans="1:12" x14ac:dyDescent="0.15">
      <c r="A322" s="1" t="s">
        <v>490</v>
      </c>
      <c r="B322" s="40"/>
      <c r="C322" s="44">
        <f t="shared" si="34"/>
        <v>4166.666666666667</v>
      </c>
      <c r="D322" s="44" t="str">
        <f t="shared" si="35"/>
        <v>Yes</v>
      </c>
      <c r="E322" s="44">
        <f t="shared" si="36"/>
        <v>0</v>
      </c>
      <c r="F322" s="44">
        <f t="shared" si="37"/>
        <v>0</v>
      </c>
      <c r="G322" s="44">
        <f t="shared" si="38"/>
        <v>0</v>
      </c>
      <c r="H322" s="91"/>
      <c r="I322" s="44">
        <f t="shared" si="39"/>
        <v>0</v>
      </c>
      <c r="J322" s="44">
        <f t="shared" si="40"/>
        <v>0</v>
      </c>
      <c r="K322" s="4"/>
      <c r="L322" s="4"/>
    </row>
    <row r="323" spans="1:12" x14ac:dyDescent="0.15">
      <c r="A323" s="1" t="s">
        <v>491</v>
      </c>
      <c r="B323" s="40"/>
      <c r="C323" s="44">
        <f t="shared" si="34"/>
        <v>4166.666666666667</v>
      </c>
      <c r="D323" s="44" t="str">
        <f t="shared" si="35"/>
        <v>Yes</v>
      </c>
      <c r="E323" s="44">
        <f t="shared" si="36"/>
        <v>0</v>
      </c>
      <c r="F323" s="44">
        <f t="shared" si="37"/>
        <v>0</v>
      </c>
      <c r="G323" s="44">
        <f t="shared" si="38"/>
        <v>0</v>
      </c>
      <c r="H323" s="91"/>
      <c r="I323" s="44">
        <f t="shared" si="39"/>
        <v>0</v>
      </c>
      <c r="J323" s="44">
        <f t="shared" si="40"/>
        <v>0</v>
      </c>
      <c r="K323" s="4"/>
      <c r="L323" s="4"/>
    </row>
    <row r="324" spans="1:12" x14ac:dyDescent="0.15">
      <c r="A324" s="1" t="s">
        <v>492</v>
      </c>
      <c r="B324" s="40"/>
      <c r="C324" s="44">
        <f t="shared" si="34"/>
        <v>4166.666666666667</v>
      </c>
      <c r="D324" s="44" t="str">
        <f t="shared" si="35"/>
        <v>Yes</v>
      </c>
      <c r="E324" s="44">
        <f t="shared" si="36"/>
        <v>0</v>
      </c>
      <c r="F324" s="44">
        <f t="shared" si="37"/>
        <v>0</v>
      </c>
      <c r="G324" s="44">
        <f t="shared" si="38"/>
        <v>0</v>
      </c>
      <c r="H324" s="91"/>
      <c r="I324" s="44">
        <f t="shared" si="39"/>
        <v>0</v>
      </c>
      <c r="J324" s="44">
        <f t="shared" si="40"/>
        <v>0</v>
      </c>
      <c r="K324" s="4"/>
      <c r="L324" s="4"/>
    </row>
    <row r="325" spans="1:12" x14ac:dyDescent="0.15">
      <c r="A325" s="1" t="s">
        <v>493</v>
      </c>
      <c r="B325" s="40"/>
      <c r="C325" s="44">
        <f t="shared" si="34"/>
        <v>4166.666666666667</v>
      </c>
      <c r="D325" s="44" t="str">
        <f t="shared" si="35"/>
        <v>Yes</v>
      </c>
      <c r="E325" s="44">
        <f t="shared" si="36"/>
        <v>0</v>
      </c>
      <c r="F325" s="44">
        <f t="shared" si="37"/>
        <v>0</v>
      </c>
      <c r="G325" s="44">
        <f t="shared" si="38"/>
        <v>0</v>
      </c>
      <c r="H325" s="91"/>
      <c r="I325" s="44">
        <f t="shared" si="39"/>
        <v>0</v>
      </c>
      <c r="J325" s="44">
        <f t="shared" si="40"/>
        <v>0</v>
      </c>
      <c r="K325" s="4"/>
      <c r="L325" s="4"/>
    </row>
    <row r="326" spans="1:12" x14ac:dyDescent="0.15">
      <c r="A326" s="1" t="s">
        <v>494</v>
      </c>
      <c r="B326" s="40"/>
      <c r="C326" s="44">
        <f t="shared" ref="C326:C389" si="41">100000/VLOOKUP($L$5,$N$5:$O$7,2,FALSE)</f>
        <v>4166.666666666667</v>
      </c>
      <c r="D326" s="44" t="str">
        <f t="shared" si="35"/>
        <v>Yes</v>
      </c>
      <c r="E326" s="44">
        <f t="shared" si="36"/>
        <v>0</v>
      </c>
      <c r="F326" s="44">
        <f t="shared" si="37"/>
        <v>0</v>
      </c>
      <c r="G326" s="44">
        <f t="shared" si="38"/>
        <v>0</v>
      </c>
      <c r="H326" s="91"/>
      <c r="I326" s="44">
        <f t="shared" si="39"/>
        <v>0</v>
      </c>
      <c r="J326" s="44">
        <f t="shared" si="40"/>
        <v>0</v>
      </c>
      <c r="K326" s="4"/>
      <c r="L326" s="4"/>
    </row>
    <row r="327" spans="1:12" x14ac:dyDescent="0.15">
      <c r="A327" s="1" t="s">
        <v>495</v>
      </c>
      <c r="B327" s="40"/>
      <c r="C327" s="44">
        <f t="shared" si="41"/>
        <v>4166.666666666667</v>
      </c>
      <c r="D327" s="44" t="str">
        <f t="shared" si="35"/>
        <v>Yes</v>
      </c>
      <c r="E327" s="44">
        <f t="shared" si="36"/>
        <v>0</v>
      </c>
      <c r="F327" s="44">
        <f t="shared" si="37"/>
        <v>0</v>
      </c>
      <c r="G327" s="44">
        <f t="shared" si="38"/>
        <v>0</v>
      </c>
      <c r="H327" s="91"/>
      <c r="I327" s="44">
        <f t="shared" si="39"/>
        <v>0</v>
      </c>
      <c r="J327" s="44">
        <f t="shared" si="40"/>
        <v>0</v>
      </c>
      <c r="K327" s="4"/>
      <c r="L327" s="4"/>
    </row>
    <row r="328" spans="1:12" x14ac:dyDescent="0.15">
      <c r="A328" s="1" t="s">
        <v>496</v>
      </c>
      <c r="B328" s="40"/>
      <c r="C328" s="44">
        <f t="shared" si="41"/>
        <v>4166.666666666667</v>
      </c>
      <c r="D328" s="44" t="str">
        <f t="shared" si="35"/>
        <v>Yes</v>
      </c>
      <c r="E328" s="44">
        <f t="shared" si="36"/>
        <v>0</v>
      </c>
      <c r="F328" s="44">
        <f t="shared" si="37"/>
        <v>0</v>
      </c>
      <c r="G328" s="44">
        <f t="shared" si="38"/>
        <v>0</v>
      </c>
      <c r="H328" s="91"/>
      <c r="I328" s="44">
        <f t="shared" si="39"/>
        <v>0</v>
      </c>
      <c r="J328" s="44">
        <f t="shared" si="40"/>
        <v>0</v>
      </c>
      <c r="K328" s="4"/>
      <c r="L328" s="4"/>
    </row>
    <row r="329" spans="1:12" x14ac:dyDescent="0.15">
      <c r="A329" s="1" t="s">
        <v>497</v>
      </c>
      <c r="B329" s="40"/>
      <c r="C329" s="44">
        <f t="shared" si="41"/>
        <v>4166.666666666667</v>
      </c>
      <c r="D329" s="44" t="str">
        <f t="shared" si="35"/>
        <v>Yes</v>
      </c>
      <c r="E329" s="44">
        <f t="shared" si="36"/>
        <v>0</v>
      </c>
      <c r="F329" s="44">
        <f t="shared" si="37"/>
        <v>0</v>
      </c>
      <c r="G329" s="44">
        <f t="shared" si="38"/>
        <v>0</v>
      </c>
      <c r="H329" s="91"/>
      <c r="I329" s="44">
        <f t="shared" si="39"/>
        <v>0</v>
      </c>
      <c r="J329" s="44">
        <f t="shared" si="40"/>
        <v>0</v>
      </c>
      <c r="K329" s="4"/>
      <c r="L329" s="4"/>
    </row>
    <row r="330" spans="1:12" x14ac:dyDescent="0.15">
      <c r="A330" s="1" t="s">
        <v>498</v>
      </c>
      <c r="B330" s="40"/>
      <c r="C330" s="44">
        <f t="shared" si="41"/>
        <v>4166.666666666667</v>
      </c>
      <c r="D330" s="44" t="str">
        <f t="shared" si="35"/>
        <v>Yes</v>
      </c>
      <c r="E330" s="44">
        <f t="shared" si="36"/>
        <v>0</v>
      </c>
      <c r="F330" s="44">
        <f t="shared" si="37"/>
        <v>0</v>
      </c>
      <c r="G330" s="44">
        <f t="shared" si="38"/>
        <v>0</v>
      </c>
      <c r="H330" s="91"/>
      <c r="I330" s="44">
        <f t="shared" si="39"/>
        <v>0</v>
      </c>
      <c r="J330" s="44">
        <f t="shared" si="40"/>
        <v>0</v>
      </c>
      <c r="K330" s="4"/>
      <c r="L330" s="4"/>
    </row>
    <row r="331" spans="1:12" x14ac:dyDescent="0.15">
      <c r="A331" s="1" t="s">
        <v>499</v>
      </c>
      <c r="B331" s="40"/>
      <c r="C331" s="44">
        <f t="shared" si="41"/>
        <v>4166.666666666667</v>
      </c>
      <c r="D331" s="44" t="str">
        <f t="shared" si="35"/>
        <v>Yes</v>
      </c>
      <c r="E331" s="44">
        <f t="shared" si="36"/>
        <v>0</v>
      </c>
      <c r="F331" s="44">
        <f t="shared" si="37"/>
        <v>0</v>
      </c>
      <c r="G331" s="44">
        <f t="shared" si="38"/>
        <v>0</v>
      </c>
      <c r="H331" s="91"/>
      <c r="I331" s="44">
        <f t="shared" si="39"/>
        <v>0</v>
      </c>
      <c r="J331" s="44">
        <f t="shared" si="40"/>
        <v>0</v>
      </c>
      <c r="K331" s="4"/>
      <c r="L331" s="4"/>
    </row>
    <row r="332" spans="1:12" x14ac:dyDescent="0.15">
      <c r="A332" s="1" t="s">
        <v>500</v>
      </c>
      <c r="B332" s="40"/>
      <c r="C332" s="44">
        <f t="shared" si="41"/>
        <v>4166.666666666667</v>
      </c>
      <c r="D332" s="44" t="str">
        <f t="shared" si="35"/>
        <v>Yes</v>
      </c>
      <c r="E332" s="44">
        <f t="shared" si="36"/>
        <v>0</v>
      </c>
      <c r="F332" s="44">
        <f t="shared" si="37"/>
        <v>0</v>
      </c>
      <c r="G332" s="44">
        <f t="shared" si="38"/>
        <v>0</v>
      </c>
      <c r="H332" s="91"/>
      <c r="I332" s="44">
        <f t="shared" si="39"/>
        <v>0</v>
      </c>
      <c r="J332" s="44">
        <f t="shared" si="40"/>
        <v>0</v>
      </c>
      <c r="K332" s="4"/>
      <c r="L332" s="4"/>
    </row>
    <row r="333" spans="1:12" x14ac:dyDescent="0.15">
      <c r="A333" s="1" t="s">
        <v>501</v>
      </c>
      <c r="B333" s="40"/>
      <c r="C333" s="44">
        <f t="shared" si="41"/>
        <v>4166.666666666667</v>
      </c>
      <c r="D333" s="44" t="str">
        <f t="shared" si="35"/>
        <v>Yes</v>
      </c>
      <c r="E333" s="44">
        <f t="shared" si="36"/>
        <v>0</v>
      </c>
      <c r="F333" s="44">
        <f t="shared" si="37"/>
        <v>0</v>
      </c>
      <c r="G333" s="44">
        <f t="shared" si="38"/>
        <v>0</v>
      </c>
      <c r="H333" s="91"/>
      <c r="I333" s="44">
        <f t="shared" si="39"/>
        <v>0</v>
      </c>
      <c r="J333" s="44">
        <f t="shared" si="40"/>
        <v>0</v>
      </c>
      <c r="K333" s="4"/>
      <c r="L333" s="4"/>
    </row>
    <row r="334" spans="1:12" x14ac:dyDescent="0.15">
      <c r="A334" s="1" t="s">
        <v>502</v>
      </c>
      <c r="B334" s="40"/>
      <c r="C334" s="44">
        <f t="shared" si="41"/>
        <v>4166.666666666667</v>
      </c>
      <c r="D334" s="44" t="str">
        <f t="shared" si="35"/>
        <v>Yes</v>
      </c>
      <c r="E334" s="44">
        <f t="shared" si="36"/>
        <v>0</v>
      </c>
      <c r="F334" s="44">
        <f t="shared" si="37"/>
        <v>0</v>
      </c>
      <c r="G334" s="44">
        <f t="shared" si="38"/>
        <v>0</v>
      </c>
      <c r="H334" s="91"/>
      <c r="I334" s="44">
        <f t="shared" si="39"/>
        <v>0</v>
      </c>
      <c r="J334" s="44">
        <f t="shared" si="40"/>
        <v>0</v>
      </c>
      <c r="K334" s="4"/>
      <c r="L334" s="4"/>
    </row>
    <row r="335" spans="1:12" x14ac:dyDescent="0.15">
      <c r="A335" s="1" t="s">
        <v>503</v>
      </c>
      <c r="B335" s="40"/>
      <c r="C335" s="44">
        <f t="shared" si="41"/>
        <v>4166.666666666667</v>
      </c>
      <c r="D335" s="44" t="str">
        <f t="shared" si="35"/>
        <v>Yes</v>
      </c>
      <c r="E335" s="44">
        <f t="shared" si="36"/>
        <v>0</v>
      </c>
      <c r="F335" s="44">
        <f t="shared" si="37"/>
        <v>0</v>
      </c>
      <c r="G335" s="44">
        <f t="shared" si="38"/>
        <v>0</v>
      </c>
      <c r="H335" s="91"/>
      <c r="I335" s="44">
        <f t="shared" si="39"/>
        <v>0</v>
      </c>
      <c r="J335" s="44">
        <f t="shared" si="40"/>
        <v>0</v>
      </c>
      <c r="K335" s="4"/>
      <c r="L335" s="4"/>
    </row>
    <row r="336" spans="1:12" x14ac:dyDescent="0.15">
      <c r="A336" s="1" t="s">
        <v>504</v>
      </c>
      <c r="B336" s="40"/>
      <c r="C336" s="44">
        <f t="shared" si="41"/>
        <v>4166.666666666667</v>
      </c>
      <c r="D336" s="44" t="str">
        <f t="shared" si="35"/>
        <v>Yes</v>
      </c>
      <c r="E336" s="44">
        <f t="shared" si="36"/>
        <v>0</v>
      </c>
      <c r="F336" s="44">
        <f t="shared" si="37"/>
        <v>0</v>
      </c>
      <c r="G336" s="44">
        <f t="shared" si="38"/>
        <v>0</v>
      </c>
      <c r="H336" s="91"/>
      <c r="I336" s="44">
        <f t="shared" si="39"/>
        <v>0</v>
      </c>
      <c r="J336" s="44">
        <f t="shared" si="40"/>
        <v>0</v>
      </c>
      <c r="K336" s="4"/>
      <c r="L336" s="4"/>
    </row>
    <row r="337" spans="1:12" x14ac:dyDescent="0.15">
      <c r="A337" s="1" t="s">
        <v>505</v>
      </c>
      <c r="B337" s="40"/>
      <c r="C337" s="44">
        <f t="shared" si="41"/>
        <v>4166.666666666667</v>
      </c>
      <c r="D337" s="44" t="str">
        <f t="shared" si="35"/>
        <v>Yes</v>
      </c>
      <c r="E337" s="44">
        <f t="shared" si="36"/>
        <v>0</v>
      </c>
      <c r="F337" s="44">
        <f t="shared" si="37"/>
        <v>0</v>
      </c>
      <c r="G337" s="44">
        <f t="shared" si="38"/>
        <v>0</v>
      </c>
      <c r="H337" s="91"/>
      <c r="I337" s="44">
        <f t="shared" si="39"/>
        <v>0</v>
      </c>
      <c r="J337" s="44">
        <f t="shared" si="40"/>
        <v>0</v>
      </c>
      <c r="K337" s="4"/>
      <c r="L337" s="4"/>
    </row>
    <row r="338" spans="1:12" x14ac:dyDescent="0.15">
      <c r="A338" s="1" t="s">
        <v>506</v>
      </c>
      <c r="B338" s="40"/>
      <c r="C338" s="44">
        <f t="shared" si="41"/>
        <v>4166.666666666667</v>
      </c>
      <c r="D338" s="44" t="str">
        <f t="shared" si="35"/>
        <v>Yes</v>
      </c>
      <c r="E338" s="44">
        <f t="shared" si="36"/>
        <v>0</v>
      </c>
      <c r="F338" s="44">
        <f t="shared" si="37"/>
        <v>0</v>
      </c>
      <c r="G338" s="44">
        <f t="shared" si="38"/>
        <v>0</v>
      </c>
      <c r="H338" s="91"/>
      <c r="I338" s="44">
        <f t="shared" si="39"/>
        <v>0</v>
      </c>
      <c r="J338" s="44">
        <f t="shared" si="40"/>
        <v>0</v>
      </c>
      <c r="K338" s="4"/>
      <c r="L338" s="4"/>
    </row>
    <row r="339" spans="1:12" x14ac:dyDescent="0.15">
      <c r="A339" s="1" t="s">
        <v>507</v>
      </c>
      <c r="B339" s="40"/>
      <c r="C339" s="44">
        <f t="shared" si="41"/>
        <v>4166.666666666667</v>
      </c>
      <c r="D339" s="44" t="str">
        <f t="shared" si="35"/>
        <v>Yes</v>
      </c>
      <c r="E339" s="44">
        <f t="shared" si="36"/>
        <v>0</v>
      </c>
      <c r="F339" s="44">
        <f t="shared" si="37"/>
        <v>0</v>
      </c>
      <c r="G339" s="44">
        <f t="shared" si="38"/>
        <v>0</v>
      </c>
      <c r="H339" s="91"/>
      <c r="I339" s="44">
        <f t="shared" si="39"/>
        <v>0</v>
      </c>
      <c r="J339" s="44">
        <f t="shared" si="40"/>
        <v>0</v>
      </c>
      <c r="K339" s="4"/>
      <c r="L339" s="4"/>
    </row>
    <row r="340" spans="1:12" x14ac:dyDescent="0.15">
      <c r="A340" s="1" t="s">
        <v>508</v>
      </c>
      <c r="B340" s="40"/>
      <c r="C340" s="44">
        <f t="shared" si="41"/>
        <v>4166.666666666667</v>
      </c>
      <c r="D340" s="44" t="str">
        <f t="shared" si="35"/>
        <v>Yes</v>
      </c>
      <c r="E340" s="44">
        <f t="shared" si="36"/>
        <v>0</v>
      </c>
      <c r="F340" s="44">
        <f t="shared" si="37"/>
        <v>0</v>
      </c>
      <c r="G340" s="44">
        <f t="shared" si="38"/>
        <v>0</v>
      </c>
      <c r="H340" s="91"/>
      <c r="I340" s="44">
        <f t="shared" si="39"/>
        <v>0</v>
      </c>
      <c r="J340" s="44">
        <f t="shared" si="40"/>
        <v>0</v>
      </c>
      <c r="K340" s="4"/>
      <c r="L340" s="4"/>
    </row>
    <row r="341" spans="1:12" x14ac:dyDescent="0.15">
      <c r="A341" s="1" t="s">
        <v>509</v>
      </c>
      <c r="B341" s="40"/>
      <c r="C341" s="44">
        <f t="shared" si="41"/>
        <v>4166.666666666667</v>
      </c>
      <c r="D341" s="44" t="str">
        <f t="shared" si="35"/>
        <v>Yes</v>
      </c>
      <c r="E341" s="44">
        <f t="shared" si="36"/>
        <v>0</v>
      </c>
      <c r="F341" s="44">
        <f t="shared" si="37"/>
        <v>0</v>
      </c>
      <c r="G341" s="44">
        <f t="shared" si="38"/>
        <v>0</v>
      </c>
      <c r="H341" s="91"/>
      <c r="I341" s="44">
        <f t="shared" si="39"/>
        <v>0</v>
      </c>
      <c r="J341" s="44">
        <f t="shared" si="40"/>
        <v>0</v>
      </c>
      <c r="K341" s="4"/>
      <c r="L341" s="4"/>
    </row>
    <row r="342" spans="1:12" x14ac:dyDescent="0.15">
      <c r="A342" s="1" t="s">
        <v>510</v>
      </c>
      <c r="B342" s="40"/>
      <c r="C342" s="44">
        <f t="shared" si="41"/>
        <v>4166.666666666667</v>
      </c>
      <c r="D342" s="44" t="str">
        <f t="shared" si="35"/>
        <v>Yes</v>
      </c>
      <c r="E342" s="44">
        <f t="shared" si="36"/>
        <v>0</v>
      </c>
      <c r="F342" s="44">
        <f t="shared" si="37"/>
        <v>0</v>
      </c>
      <c r="G342" s="44">
        <f t="shared" si="38"/>
        <v>0</v>
      </c>
      <c r="H342" s="91"/>
      <c r="I342" s="44">
        <f t="shared" si="39"/>
        <v>0</v>
      </c>
      <c r="J342" s="44">
        <f t="shared" si="40"/>
        <v>0</v>
      </c>
      <c r="K342" s="4"/>
      <c r="L342" s="4"/>
    </row>
    <row r="343" spans="1:12" x14ac:dyDescent="0.15">
      <c r="A343" s="1" t="s">
        <v>511</v>
      </c>
      <c r="B343" s="40"/>
      <c r="C343" s="44">
        <f t="shared" si="41"/>
        <v>4166.666666666667</v>
      </c>
      <c r="D343" s="44" t="str">
        <f t="shared" si="35"/>
        <v>Yes</v>
      </c>
      <c r="E343" s="44">
        <f t="shared" si="36"/>
        <v>0</v>
      </c>
      <c r="F343" s="44">
        <f t="shared" si="37"/>
        <v>0</v>
      </c>
      <c r="G343" s="44">
        <f t="shared" si="38"/>
        <v>0</v>
      </c>
      <c r="H343" s="91"/>
      <c r="I343" s="44">
        <f t="shared" si="39"/>
        <v>0</v>
      </c>
      <c r="J343" s="44">
        <f t="shared" si="40"/>
        <v>0</v>
      </c>
      <c r="K343" s="4"/>
      <c r="L343" s="4"/>
    </row>
    <row r="344" spans="1:12" x14ac:dyDescent="0.15">
      <c r="A344" s="1" t="s">
        <v>512</v>
      </c>
      <c r="B344" s="40"/>
      <c r="C344" s="44">
        <f t="shared" si="41"/>
        <v>4166.666666666667</v>
      </c>
      <c r="D344" s="44" t="str">
        <f t="shared" si="35"/>
        <v>Yes</v>
      </c>
      <c r="E344" s="44">
        <f t="shared" si="36"/>
        <v>0</v>
      </c>
      <c r="F344" s="44">
        <f t="shared" si="37"/>
        <v>0</v>
      </c>
      <c r="G344" s="44">
        <f t="shared" si="38"/>
        <v>0</v>
      </c>
      <c r="H344" s="91"/>
      <c r="I344" s="44">
        <f t="shared" si="39"/>
        <v>0</v>
      </c>
      <c r="J344" s="44">
        <f t="shared" si="40"/>
        <v>0</v>
      </c>
      <c r="K344" s="4"/>
      <c r="L344" s="4"/>
    </row>
    <row r="345" spans="1:12" x14ac:dyDescent="0.15">
      <c r="A345" s="1" t="s">
        <v>513</v>
      </c>
      <c r="B345" s="40"/>
      <c r="C345" s="44">
        <f t="shared" si="41"/>
        <v>4166.666666666667</v>
      </c>
      <c r="D345" s="44" t="str">
        <f t="shared" si="35"/>
        <v>Yes</v>
      </c>
      <c r="E345" s="44">
        <f t="shared" si="36"/>
        <v>0</v>
      </c>
      <c r="F345" s="44">
        <f t="shared" si="37"/>
        <v>0</v>
      </c>
      <c r="G345" s="44">
        <f t="shared" si="38"/>
        <v>0</v>
      </c>
      <c r="H345" s="91"/>
      <c r="I345" s="44">
        <f t="shared" si="39"/>
        <v>0</v>
      </c>
      <c r="J345" s="44">
        <f t="shared" si="40"/>
        <v>0</v>
      </c>
      <c r="K345" s="4"/>
      <c r="L345" s="4"/>
    </row>
    <row r="346" spans="1:12" x14ac:dyDescent="0.15">
      <c r="A346" s="1" t="s">
        <v>514</v>
      </c>
      <c r="B346" s="40"/>
      <c r="C346" s="44">
        <f t="shared" si="41"/>
        <v>4166.666666666667</v>
      </c>
      <c r="D346" s="44" t="str">
        <f t="shared" si="35"/>
        <v>Yes</v>
      </c>
      <c r="E346" s="44">
        <f t="shared" si="36"/>
        <v>0</v>
      </c>
      <c r="F346" s="44">
        <f t="shared" si="37"/>
        <v>0</v>
      </c>
      <c r="G346" s="44">
        <f t="shared" si="38"/>
        <v>0</v>
      </c>
      <c r="H346" s="91"/>
      <c r="I346" s="44">
        <f t="shared" si="39"/>
        <v>0</v>
      </c>
      <c r="J346" s="44">
        <f t="shared" si="40"/>
        <v>0</v>
      </c>
      <c r="K346" s="4"/>
      <c r="L346" s="4"/>
    </row>
    <row r="347" spans="1:12" x14ac:dyDescent="0.15">
      <c r="A347" s="1" t="s">
        <v>515</v>
      </c>
      <c r="B347" s="40"/>
      <c r="C347" s="44">
        <f t="shared" si="41"/>
        <v>4166.666666666667</v>
      </c>
      <c r="D347" s="44" t="str">
        <f t="shared" si="35"/>
        <v>Yes</v>
      </c>
      <c r="E347" s="44">
        <f t="shared" si="36"/>
        <v>0</v>
      </c>
      <c r="F347" s="44">
        <f t="shared" si="37"/>
        <v>0</v>
      </c>
      <c r="G347" s="44">
        <f t="shared" si="38"/>
        <v>0</v>
      </c>
      <c r="H347" s="91"/>
      <c r="I347" s="44">
        <f t="shared" si="39"/>
        <v>0</v>
      </c>
      <c r="J347" s="44">
        <f t="shared" si="40"/>
        <v>0</v>
      </c>
      <c r="K347" s="4"/>
      <c r="L347" s="4"/>
    </row>
    <row r="348" spans="1:12" x14ac:dyDescent="0.15">
      <c r="A348" s="1" t="s">
        <v>516</v>
      </c>
      <c r="B348" s="40"/>
      <c r="C348" s="44">
        <f t="shared" si="41"/>
        <v>4166.666666666667</v>
      </c>
      <c r="D348" s="44" t="str">
        <f t="shared" si="35"/>
        <v>Yes</v>
      </c>
      <c r="E348" s="44">
        <f t="shared" si="36"/>
        <v>0</v>
      </c>
      <c r="F348" s="44">
        <f t="shared" si="37"/>
        <v>0</v>
      </c>
      <c r="G348" s="44">
        <f t="shared" si="38"/>
        <v>0</v>
      </c>
      <c r="H348" s="91"/>
      <c r="I348" s="44">
        <f t="shared" si="39"/>
        <v>0</v>
      </c>
      <c r="J348" s="44">
        <f t="shared" si="40"/>
        <v>0</v>
      </c>
      <c r="K348" s="4"/>
      <c r="L348" s="4"/>
    </row>
    <row r="349" spans="1:12" x14ac:dyDescent="0.15">
      <c r="A349" s="1" t="s">
        <v>517</v>
      </c>
      <c r="B349" s="40"/>
      <c r="C349" s="44">
        <f t="shared" si="41"/>
        <v>4166.666666666667</v>
      </c>
      <c r="D349" s="44" t="str">
        <f t="shared" si="35"/>
        <v>Yes</v>
      </c>
      <c r="E349" s="44">
        <f t="shared" si="36"/>
        <v>0</v>
      </c>
      <c r="F349" s="44">
        <f t="shared" si="37"/>
        <v>0</v>
      </c>
      <c r="G349" s="44">
        <f t="shared" si="38"/>
        <v>0</v>
      </c>
      <c r="H349" s="91"/>
      <c r="I349" s="44">
        <f t="shared" si="39"/>
        <v>0</v>
      </c>
      <c r="J349" s="44">
        <f t="shared" si="40"/>
        <v>0</v>
      </c>
      <c r="K349" s="4"/>
      <c r="L349" s="4"/>
    </row>
    <row r="350" spans="1:12" x14ac:dyDescent="0.15">
      <c r="A350" s="1" t="s">
        <v>518</v>
      </c>
      <c r="B350" s="40"/>
      <c r="C350" s="44">
        <f t="shared" si="41"/>
        <v>4166.666666666667</v>
      </c>
      <c r="D350" s="44" t="str">
        <f t="shared" si="35"/>
        <v>Yes</v>
      </c>
      <c r="E350" s="44">
        <f t="shared" si="36"/>
        <v>0</v>
      </c>
      <c r="F350" s="44">
        <f t="shared" si="37"/>
        <v>0</v>
      </c>
      <c r="G350" s="44">
        <f t="shared" si="38"/>
        <v>0</v>
      </c>
      <c r="H350" s="91"/>
      <c r="I350" s="44">
        <f t="shared" si="39"/>
        <v>0</v>
      </c>
      <c r="J350" s="44">
        <f t="shared" si="40"/>
        <v>0</v>
      </c>
      <c r="K350" s="4"/>
      <c r="L350" s="4"/>
    </row>
    <row r="351" spans="1:12" x14ac:dyDescent="0.15">
      <c r="A351" s="1" t="s">
        <v>519</v>
      </c>
      <c r="B351" s="40"/>
      <c r="C351" s="44">
        <f t="shared" si="41"/>
        <v>4166.666666666667</v>
      </c>
      <c r="D351" s="44" t="str">
        <f t="shared" si="35"/>
        <v>Yes</v>
      </c>
      <c r="E351" s="44">
        <f t="shared" si="36"/>
        <v>0</v>
      </c>
      <c r="F351" s="44">
        <f t="shared" si="37"/>
        <v>0</v>
      </c>
      <c r="G351" s="44">
        <f t="shared" si="38"/>
        <v>0</v>
      </c>
      <c r="H351" s="91"/>
      <c r="I351" s="44">
        <f t="shared" si="39"/>
        <v>0</v>
      </c>
      <c r="J351" s="44">
        <f t="shared" si="40"/>
        <v>0</v>
      </c>
      <c r="K351" s="4"/>
      <c r="L351" s="4"/>
    </row>
    <row r="352" spans="1:12" x14ac:dyDescent="0.15">
      <c r="A352" s="1" t="s">
        <v>520</v>
      </c>
      <c r="B352" s="40"/>
      <c r="C352" s="44">
        <f t="shared" si="41"/>
        <v>4166.666666666667</v>
      </c>
      <c r="D352" s="44" t="str">
        <f t="shared" si="35"/>
        <v>Yes</v>
      </c>
      <c r="E352" s="44">
        <f t="shared" si="36"/>
        <v>0</v>
      </c>
      <c r="F352" s="44">
        <f t="shared" si="37"/>
        <v>0</v>
      </c>
      <c r="G352" s="44">
        <f t="shared" si="38"/>
        <v>0</v>
      </c>
      <c r="H352" s="91"/>
      <c r="I352" s="44">
        <f t="shared" si="39"/>
        <v>0</v>
      </c>
      <c r="J352" s="44">
        <f t="shared" si="40"/>
        <v>0</v>
      </c>
      <c r="K352" s="4"/>
      <c r="L352" s="4"/>
    </row>
    <row r="353" spans="1:12" x14ac:dyDescent="0.15">
      <c r="A353" s="1" t="s">
        <v>521</v>
      </c>
      <c r="B353" s="40"/>
      <c r="C353" s="44">
        <f t="shared" si="41"/>
        <v>4166.666666666667</v>
      </c>
      <c r="D353" s="44" t="str">
        <f t="shared" si="35"/>
        <v>Yes</v>
      </c>
      <c r="E353" s="44">
        <f t="shared" si="36"/>
        <v>0</v>
      </c>
      <c r="F353" s="44">
        <f t="shared" si="37"/>
        <v>0</v>
      </c>
      <c r="G353" s="44">
        <f t="shared" si="38"/>
        <v>0</v>
      </c>
      <c r="H353" s="91"/>
      <c r="I353" s="44">
        <f t="shared" si="39"/>
        <v>0</v>
      </c>
      <c r="J353" s="44">
        <f t="shared" si="40"/>
        <v>0</v>
      </c>
      <c r="K353" s="4"/>
      <c r="L353" s="4"/>
    </row>
    <row r="354" spans="1:12" x14ac:dyDescent="0.15">
      <c r="A354" s="1" t="s">
        <v>522</v>
      </c>
      <c r="B354" s="40"/>
      <c r="C354" s="44">
        <f t="shared" si="41"/>
        <v>4166.666666666667</v>
      </c>
      <c r="D354" s="44" t="str">
        <f t="shared" si="35"/>
        <v>Yes</v>
      </c>
      <c r="E354" s="44">
        <f t="shared" si="36"/>
        <v>0</v>
      </c>
      <c r="F354" s="44">
        <f t="shared" si="37"/>
        <v>0</v>
      </c>
      <c r="G354" s="44">
        <f t="shared" si="38"/>
        <v>0</v>
      </c>
      <c r="H354" s="91"/>
      <c r="I354" s="44">
        <f t="shared" si="39"/>
        <v>0</v>
      </c>
      <c r="J354" s="44">
        <f t="shared" si="40"/>
        <v>0</v>
      </c>
      <c r="K354" s="4"/>
      <c r="L354" s="4"/>
    </row>
    <row r="355" spans="1:12" x14ac:dyDescent="0.15">
      <c r="A355" s="1" t="s">
        <v>523</v>
      </c>
      <c r="B355" s="40"/>
      <c r="C355" s="44">
        <f t="shared" si="41"/>
        <v>4166.666666666667</v>
      </c>
      <c r="D355" s="44" t="str">
        <f t="shared" si="35"/>
        <v>Yes</v>
      </c>
      <c r="E355" s="44">
        <f t="shared" si="36"/>
        <v>0</v>
      </c>
      <c r="F355" s="44">
        <f t="shared" si="37"/>
        <v>0</v>
      </c>
      <c r="G355" s="44">
        <f t="shared" si="38"/>
        <v>0</v>
      </c>
      <c r="H355" s="91"/>
      <c r="I355" s="44">
        <f t="shared" si="39"/>
        <v>0</v>
      </c>
      <c r="J355" s="44">
        <f t="shared" si="40"/>
        <v>0</v>
      </c>
      <c r="K355" s="4"/>
      <c r="L355" s="4"/>
    </row>
    <row r="356" spans="1:12" x14ac:dyDescent="0.15">
      <c r="A356" s="1" t="s">
        <v>524</v>
      </c>
      <c r="B356" s="40"/>
      <c r="C356" s="44">
        <f t="shared" si="41"/>
        <v>4166.666666666667</v>
      </c>
      <c r="D356" s="44" t="str">
        <f t="shared" si="35"/>
        <v>Yes</v>
      </c>
      <c r="E356" s="44">
        <f t="shared" si="36"/>
        <v>0</v>
      </c>
      <c r="F356" s="44">
        <f t="shared" si="37"/>
        <v>0</v>
      </c>
      <c r="G356" s="44">
        <f t="shared" si="38"/>
        <v>0</v>
      </c>
      <c r="H356" s="91"/>
      <c r="I356" s="44">
        <f t="shared" si="39"/>
        <v>0</v>
      </c>
      <c r="J356" s="44">
        <f t="shared" si="40"/>
        <v>0</v>
      </c>
      <c r="K356" s="4"/>
      <c r="L356" s="4"/>
    </row>
    <row r="357" spans="1:12" x14ac:dyDescent="0.15">
      <c r="A357" s="1" t="s">
        <v>525</v>
      </c>
      <c r="B357" s="40"/>
      <c r="C357" s="44">
        <f t="shared" si="41"/>
        <v>4166.666666666667</v>
      </c>
      <c r="D357" s="44" t="str">
        <f t="shared" si="35"/>
        <v>Yes</v>
      </c>
      <c r="E357" s="44">
        <f t="shared" si="36"/>
        <v>0</v>
      </c>
      <c r="F357" s="44">
        <f t="shared" si="37"/>
        <v>0</v>
      </c>
      <c r="G357" s="44">
        <f t="shared" si="38"/>
        <v>0</v>
      </c>
      <c r="H357" s="91"/>
      <c r="I357" s="44">
        <f t="shared" si="39"/>
        <v>0</v>
      </c>
      <c r="J357" s="44">
        <f t="shared" si="40"/>
        <v>0</v>
      </c>
      <c r="K357" s="4"/>
      <c r="L357" s="4"/>
    </row>
    <row r="358" spans="1:12" x14ac:dyDescent="0.15">
      <c r="A358" s="1" t="s">
        <v>526</v>
      </c>
      <c r="B358" s="40"/>
      <c r="C358" s="44">
        <f t="shared" si="41"/>
        <v>4166.666666666667</v>
      </c>
      <c r="D358" s="44" t="str">
        <f t="shared" si="35"/>
        <v>Yes</v>
      </c>
      <c r="E358" s="44">
        <f t="shared" si="36"/>
        <v>0</v>
      </c>
      <c r="F358" s="44">
        <f t="shared" si="37"/>
        <v>0</v>
      </c>
      <c r="G358" s="44">
        <f t="shared" si="38"/>
        <v>0</v>
      </c>
      <c r="H358" s="91"/>
      <c r="I358" s="44">
        <f t="shared" si="39"/>
        <v>0</v>
      </c>
      <c r="J358" s="44">
        <f t="shared" si="40"/>
        <v>0</v>
      </c>
      <c r="K358" s="4"/>
      <c r="L358" s="4"/>
    </row>
    <row r="359" spans="1:12" x14ac:dyDescent="0.15">
      <c r="A359" s="1" t="s">
        <v>527</v>
      </c>
      <c r="B359" s="40"/>
      <c r="C359" s="44">
        <f t="shared" si="41"/>
        <v>4166.666666666667</v>
      </c>
      <c r="D359" s="44" t="str">
        <f t="shared" si="35"/>
        <v>Yes</v>
      </c>
      <c r="E359" s="44">
        <f t="shared" si="36"/>
        <v>0</v>
      </c>
      <c r="F359" s="44">
        <f t="shared" si="37"/>
        <v>0</v>
      </c>
      <c r="G359" s="44">
        <f t="shared" si="38"/>
        <v>0</v>
      </c>
      <c r="H359" s="91"/>
      <c r="I359" s="44">
        <f t="shared" si="39"/>
        <v>0</v>
      </c>
      <c r="J359" s="44">
        <f t="shared" si="40"/>
        <v>0</v>
      </c>
      <c r="K359" s="4"/>
      <c r="L359" s="4"/>
    </row>
    <row r="360" spans="1:12" x14ac:dyDescent="0.15">
      <c r="A360" s="1" t="s">
        <v>528</v>
      </c>
      <c r="B360" s="40"/>
      <c r="C360" s="44">
        <f t="shared" si="41"/>
        <v>4166.666666666667</v>
      </c>
      <c r="D360" s="44" t="str">
        <f t="shared" si="35"/>
        <v>Yes</v>
      </c>
      <c r="E360" s="44">
        <f t="shared" si="36"/>
        <v>0</v>
      </c>
      <c r="F360" s="44">
        <f t="shared" si="37"/>
        <v>0</v>
      </c>
      <c r="G360" s="44">
        <f t="shared" si="38"/>
        <v>0</v>
      </c>
      <c r="H360" s="91"/>
      <c r="I360" s="44">
        <f t="shared" si="39"/>
        <v>0</v>
      </c>
      <c r="J360" s="44">
        <f t="shared" si="40"/>
        <v>0</v>
      </c>
      <c r="K360" s="4"/>
      <c r="L360" s="4"/>
    </row>
    <row r="361" spans="1:12" x14ac:dyDescent="0.15">
      <c r="A361" s="1" t="s">
        <v>529</v>
      </c>
      <c r="B361" s="40"/>
      <c r="C361" s="44">
        <f t="shared" si="41"/>
        <v>4166.666666666667</v>
      </c>
      <c r="D361" s="44" t="str">
        <f t="shared" si="35"/>
        <v>Yes</v>
      </c>
      <c r="E361" s="44">
        <f t="shared" si="36"/>
        <v>0</v>
      </c>
      <c r="F361" s="44">
        <f t="shared" si="37"/>
        <v>0</v>
      </c>
      <c r="G361" s="44">
        <f t="shared" si="38"/>
        <v>0</v>
      </c>
      <c r="H361" s="91"/>
      <c r="I361" s="44">
        <f t="shared" si="39"/>
        <v>0</v>
      </c>
      <c r="J361" s="44">
        <f t="shared" si="40"/>
        <v>0</v>
      </c>
      <c r="K361" s="4"/>
      <c r="L361" s="4"/>
    </row>
    <row r="362" spans="1:12" x14ac:dyDescent="0.15">
      <c r="A362" s="1" t="s">
        <v>530</v>
      </c>
      <c r="B362" s="40"/>
      <c r="C362" s="44">
        <f t="shared" si="41"/>
        <v>4166.666666666667</v>
      </c>
      <c r="D362" s="44" t="str">
        <f t="shared" si="35"/>
        <v>Yes</v>
      </c>
      <c r="E362" s="44">
        <f t="shared" si="36"/>
        <v>0</v>
      </c>
      <c r="F362" s="44">
        <f t="shared" si="37"/>
        <v>0</v>
      </c>
      <c r="G362" s="44">
        <f t="shared" si="38"/>
        <v>0</v>
      </c>
      <c r="H362" s="91"/>
      <c r="I362" s="44">
        <f t="shared" si="39"/>
        <v>0</v>
      </c>
      <c r="J362" s="44">
        <f t="shared" si="40"/>
        <v>0</v>
      </c>
      <c r="K362" s="4"/>
      <c r="L362" s="4"/>
    </row>
    <row r="363" spans="1:12" x14ac:dyDescent="0.15">
      <c r="A363" s="1" t="s">
        <v>531</v>
      </c>
      <c r="B363" s="40"/>
      <c r="C363" s="44">
        <f t="shared" si="41"/>
        <v>4166.666666666667</v>
      </c>
      <c r="D363" s="44" t="str">
        <f t="shared" si="35"/>
        <v>Yes</v>
      </c>
      <c r="E363" s="44">
        <f t="shared" si="36"/>
        <v>0</v>
      </c>
      <c r="F363" s="44">
        <f t="shared" si="37"/>
        <v>0</v>
      </c>
      <c r="G363" s="44">
        <f t="shared" si="38"/>
        <v>0</v>
      </c>
      <c r="H363" s="91"/>
      <c r="I363" s="44">
        <f t="shared" si="39"/>
        <v>0</v>
      </c>
      <c r="J363" s="44">
        <f t="shared" si="40"/>
        <v>0</v>
      </c>
      <c r="K363" s="4"/>
      <c r="L363" s="4"/>
    </row>
    <row r="364" spans="1:12" x14ac:dyDescent="0.15">
      <c r="A364" s="1" t="s">
        <v>532</v>
      </c>
      <c r="B364" s="40"/>
      <c r="C364" s="44">
        <f t="shared" si="41"/>
        <v>4166.666666666667</v>
      </c>
      <c r="D364" s="44" t="str">
        <f t="shared" si="35"/>
        <v>Yes</v>
      </c>
      <c r="E364" s="44">
        <f t="shared" si="36"/>
        <v>0</v>
      </c>
      <c r="F364" s="44">
        <f t="shared" si="37"/>
        <v>0</v>
      </c>
      <c r="G364" s="44">
        <f t="shared" si="38"/>
        <v>0</v>
      </c>
      <c r="H364" s="91"/>
      <c r="I364" s="44">
        <f t="shared" si="39"/>
        <v>0</v>
      </c>
      <c r="J364" s="44">
        <f t="shared" si="40"/>
        <v>0</v>
      </c>
      <c r="K364" s="4"/>
      <c r="L364" s="4"/>
    </row>
    <row r="365" spans="1:12" x14ac:dyDescent="0.15">
      <c r="A365" s="1" t="s">
        <v>533</v>
      </c>
      <c r="B365" s="40"/>
      <c r="C365" s="44">
        <f t="shared" si="41"/>
        <v>4166.666666666667</v>
      </c>
      <c r="D365" s="44" t="str">
        <f t="shared" si="35"/>
        <v>Yes</v>
      </c>
      <c r="E365" s="44">
        <f t="shared" si="36"/>
        <v>0</v>
      </c>
      <c r="F365" s="44">
        <f t="shared" si="37"/>
        <v>0</v>
      </c>
      <c r="G365" s="44">
        <f t="shared" si="38"/>
        <v>0</v>
      </c>
      <c r="H365" s="91"/>
      <c r="I365" s="44">
        <f t="shared" si="39"/>
        <v>0</v>
      </c>
      <c r="J365" s="44">
        <f t="shared" si="40"/>
        <v>0</v>
      </c>
      <c r="K365" s="4"/>
      <c r="L365" s="4"/>
    </row>
    <row r="366" spans="1:12" x14ac:dyDescent="0.15">
      <c r="A366" s="1" t="s">
        <v>534</v>
      </c>
      <c r="B366" s="40"/>
      <c r="C366" s="44">
        <f t="shared" si="41"/>
        <v>4166.666666666667</v>
      </c>
      <c r="D366" s="44" t="str">
        <f t="shared" si="35"/>
        <v>Yes</v>
      </c>
      <c r="E366" s="44">
        <f t="shared" si="36"/>
        <v>0</v>
      </c>
      <c r="F366" s="44">
        <f t="shared" si="37"/>
        <v>0</v>
      </c>
      <c r="G366" s="44">
        <f t="shared" si="38"/>
        <v>0</v>
      </c>
      <c r="H366" s="91"/>
      <c r="I366" s="44">
        <f t="shared" si="39"/>
        <v>0</v>
      </c>
      <c r="J366" s="44">
        <f t="shared" si="40"/>
        <v>0</v>
      </c>
      <c r="K366" s="4"/>
      <c r="L366" s="4"/>
    </row>
    <row r="367" spans="1:12" x14ac:dyDescent="0.15">
      <c r="A367" s="1" t="s">
        <v>535</v>
      </c>
      <c r="B367" s="40"/>
      <c r="C367" s="44">
        <f t="shared" si="41"/>
        <v>4166.666666666667</v>
      </c>
      <c r="D367" s="44" t="str">
        <f t="shared" si="35"/>
        <v>Yes</v>
      </c>
      <c r="E367" s="44">
        <f t="shared" si="36"/>
        <v>0</v>
      </c>
      <c r="F367" s="44">
        <f t="shared" si="37"/>
        <v>0</v>
      </c>
      <c r="G367" s="44">
        <f t="shared" si="38"/>
        <v>0</v>
      </c>
      <c r="H367" s="91"/>
      <c r="I367" s="44">
        <f t="shared" si="39"/>
        <v>0</v>
      </c>
      <c r="J367" s="44">
        <f t="shared" si="40"/>
        <v>0</v>
      </c>
      <c r="K367" s="4"/>
      <c r="L367" s="4"/>
    </row>
    <row r="368" spans="1:12" x14ac:dyDescent="0.15">
      <c r="A368" s="1" t="s">
        <v>536</v>
      </c>
      <c r="B368" s="40"/>
      <c r="C368" s="44">
        <f t="shared" si="41"/>
        <v>4166.666666666667</v>
      </c>
      <c r="D368" s="44" t="str">
        <f t="shared" si="35"/>
        <v>Yes</v>
      </c>
      <c r="E368" s="44">
        <f t="shared" si="36"/>
        <v>0</v>
      </c>
      <c r="F368" s="44">
        <f t="shared" si="37"/>
        <v>0</v>
      </c>
      <c r="G368" s="44">
        <f t="shared" si="38"/>
        <v>0</v>
      </c>
      <c r="H368" s="91"/>
      <c r="I368" s="44">
        <f t="shared" si="39"/>
        <v>0</v>
      </c>
      <c r="J368" s="44">
        <f t="shared" si="40"/>
        <v>0</v>
      </c>
      <c r="K368" s="4"/>
      <c r="L368" s="4"/>
    </row>
    <row r="369" spans="1:12" x14ac:dyDescent="0.15">
      <c r="A369" s="1" t="s">
        <v>537</v>
      </c>
      <c r="B369" s="40"/>
      <c r="C369" s="44">
        <f t="shared" si="41"/>
        <v>4166.666666666667</v>
      </c>
      <c r="D369" s="44" t="str">
        <f t="shared" si="35"/>
        <v>Yes</v>
      </c>
      <c r="E369" s="44">
        <f t="shared" si="36"/>
        <v>0</v>
      </c>
      <c r="F369" s="44">
        <f t="shared" si="37"/>
        <v>0</v>
      </c>
      <c r="G369" s="44">
        <f t="shared" si="38"/>
        <v>0</v>
      </c>
      <c r="H369" s="91"/>
      <c r="I369" s="44">
        <f t="shared" si="39"/>
        <v>0</v>
      </c>
      <c r="J369" s="44">
        <f t="shared" si="40"/>
        <v>0</v>
      </c>
      <c r="K369" s="4"/>
      <c r="L369" s="4"/>
    </row>
    <row r="370" spans="1:12" x14ac:dyDescent="0.15">
      <c r="A370" s="1" t="s">
        <v>538</v>
      </c>
      <c r="B370" s="40"/>
      <c r="C370" s="44">
        <f t="shared" si="41"/>
        <v>4166.666666666667</v>
      </c>
      <c r="D370" s="44" t="str">
        <f t="shared" si="35"/>
        <v>Yes</v>
      </c>
      <c r="E370" s="44">
        <f t="shared" si="36"/>
        <v>0</v>
      </c>
      <c r="F370" s="44">
        <f t="shared" si="37"/>
        <v>0</v>
      </c>
      <c r="G370" s="44">
        <f t="shared" si="38"/>
        <v>0</v>
      </c>
      <c r="H370" s="91"/>
      <c r="I370" s="44">
        <f t="shared" si="39"/>
        <v>0</v>
      </c>
      <c r="J370" s="44">
        <f t="shared" si="40"/>
        <v>0</v>
      </c>
      <c r="K370" s="4"/>
      <c r="L370" s="4"/>
    </row>
    <row r="371" spans="1:12" x14ac:dyDescent="0.15">
      <c r="A371" s="1" t="s">
        <v>539</v>
      </c>
      <c r="B371" s="40"/>
      <c r="C371" s="44">
        <f t="shared" si="41"/>
        <v>4166.666666666667</v>
      </c>
      <c r="D371" s="44" t="str">
        <f t="shared" si="35"/>
        <v>Yes</v>
      </c>
      <c r="E371" s="44">
        <f t="shared" si="36"/>
        <v>0</v>
      </c>
      <c r="F371" s="44">
        <f t="shared" si="37"/>
        <v>0</v>
      </c>
      <c r="G371" s="44">
        <f t="shared" si="38"/>
        <v>0</v>
      </c>
      <c r="H371" s="91"/>
      <c r="I371" s="44">
        <f t="shared" si="39"/>
        <v>0</v>
      </c>
      <c r="J371" s="44">
        <f t="shared" si="40"/>
        <v>0</v>
      </c>
      <c r="K371" s="4"/>
      <c r="L371" s="4"/>
    </row>
    <row r="372" spans="1:12" x14ac:dyDescent="0.15">
      <c r="A372" s="1" t="s">
        <v>540</v>
      </c>
      <c r="B372" s="40"/>
      <c r="C372" s="44">
        <f t="shared" si="41"/>
        <v>4166.666666666667</v>
      </c>
      <c r="D372" s="44" t="str">
        <f t="shared" si="35"/>
        <v>Yes</v>
      </c>
      <c r="E372" s="44">
        <f t="shared" si="36"/>
        <v>0</v>
      </c>
      <c r="F372" s="44">
        <f t="shared" si="37"/>
        <v>0</v>
      </c>
      <c r="G372" s="44">
        <f t="shared" si="38"/>
        <v>0</v>
      </c>
      <c r="H372" s="91"/>
      <c r="I372" s="44">
        <f t="shared" si="39"/>
        <v>0</v>
      </c>
      <c r="J372" s="44">
        <f t="shared" si="40"/>
        <v>0</v>
      </c>
      <c r="K372" s="4"/>
      <c r="L372" s="4"/>
    </row>
    <row r="373" spans="1:12" x14ac:dyDescent="0.15">
      <c r="A373" s="1" t="s">
        <v>541</v>
      </c>
      <c r="B373" s="40"/>
      <c r="C373" s="44">
        <f t="shared" si="41"/>
        <v>4166.666666666667</v>
      </c>
      <c r="D373" s="44" t="str">
        <f t="shared" si="35"/>
        <v>Yes</v>
      </c>
      <c r="E373" s="44">
        <f t="shared" si="36"/>
        <v>0</v>
      </c>
      <c r="F373" s="44">
        <f t="shared" si="37"/>
        <v>0</v>
      </c>
      <c r="G373" s="44">
        <f t="shared" si="38"/>
        <v>0</v>
      </c>
      <c r="H373" s="91"/>
      <c r="I373" s="44">
        <f t="shared" si="39"/>
        <v>0</v>
      </c>
      <c r="J373" s="44">
        <f t="shared" si="40"/>
        <v>0</v>
      </c>
      <c r="K373" s="4"/>
      <c r="L373" s="4"/>
    </row>
    <row r="374" spans="1:12" x14ac:dyDescent="0.15">
      <c r="A374" s="1" t="s">
        <v>542</v>
      </c>
      <c r="B374" s="40"/>
      <c r="C374" s="44">
        <f t="shared" si="41"/>
        <v>4166.666666666667</v>
      </c>
      <c r="D374" s="44" t="str">
        <f t="shared" si="35"/>
        <v>Yes</v>
      </c>
      <c r="E374" s="44">
        <f t="shared" si="36"/>
        <v>0</v>
      </c>
      <c r="F374" s="44">
        <f t="shared" si="37"/>
        <v>0</v>
      </c>
      <c r="G374" s="44">
        <f t="shared" si="38"/>
        <v>0</v>
      </c>
      <c r="H374" s="91"/>
      <c r="I374" s="44">
        <f t="shared" si="39"/>
        <v>0</v>
      </c>
      <c r="J374" s="44">
        <f t="shared" si="40"/>
        <v>0</v>
      </c>
      <c r="K374" s="4"/>
      <c r="L374" s="4"/>
    </row>
    <row r="375" spans="1:12" x14ac:dyDescent="0.15">
      <c r="A375" s="1" t="s">
        <v>543</v>
      </c>
      <c r="B375" s="40"/>
      <c r="C375" s="44">
        <f t="shared" si="41"/>
        <v>4166.666666666667</v>
      </c>
      <c r="D375" s="44" t="str">
        <f t="shared" ref="D375:D438" si="42">IF(B375&gt;C375,"No","Yes")</f>
        <v>Yes</v>
      </c>
      <c r="E375" s="44">
        <f t="shared" ref="E375:E438" si="43">B375*VLOOKUP($L$5,$N$5:$P$7,3,FALSE)</f>
        <v>0</v>
      </c>
      <c r="F375" s="44">
        <f t="shared" ref="F375:F438" si="44">E375/13*8*(1-H375)</f>
        <v>0</v>
      </c>
      <c r="G375" s="44">
        <f t="shared" ref="G375:G438" si="45">F375/8*13</f>
        <v>0</v>
      </c>
      <c r="H375" s="91"/>
      <c r="I375" s="44">
        <f t="shared" ref="I375:I438" si="46">MAX((E375/13*8*0.75)-F375,0)</f>
        <v>0</v>
      </c>
      <c r="J375" s="44">
        <f t="shared" ref="J375:J438" si="47">IF(D375="Yes",I375,0)</f>
        <v>0</v>
      </c>
      <c r="K375" s="4"/>
      <c r="L375" s="4"/>
    </row>
    <row r="376" spans="1:12" x14ac:dyDescent="0.15">
      <c r="A376" s="1" t="s">
        <v>544</v>
      </c>
      <c r="B376" s="40"/>
      <c r="C376" s="44">
        <f t="shared" si="41"/>
        <v>4166.666666666667</v>
      </c>
      <c r="D376" s="44" t="str">
        <f t="shared" si="42"/>
        <v>Yes</v>
      </c>
      <c r="E376" s="44">
        <f t="shared" si="43"/>
        <v>0</v>
      </c>
      <c r="F376" s="44">
        <f t="shared" si="44"/>
        <v>0</v>
      </c>
      <c r="G376" s="44">
        <f t="shared" si="45"/>
        <v>0</v>
      </c>
      <c r="H376" s="91"/>
      <c r="I376" s="44">
        <f t="shared" si="46"/>
        <v>0</v>
      </c>
      <c r="J376" s="44">
        <f t="shared" si="47"/>
        <v>0</v>
      </c>
      <c r="K376" s="4"/>
      <c r="L376" s="4"/>
    </row>
    <row r="377" spans="1:12" x14ac:dyDescent="0.15">
      <c r="A377" s="1" t="s">
        <v>545</v>
      </c>
      <c r="B377" s="40"/>
      <c r="C377" s="44">
        <f t="shared" si="41"/>
        <v>4166.666666666667</v>
      </c>
      <c r="D377" s="44" t="str">
        <f t="shared" si="42"/>
        <v>Yes</v>
      </c>
      <c r="E377" s="44">
        <f t="shared" si="43"/>
        <v>0</v>
      </c>
      <c r="F377" s="44">
        <f t="shared" si="44"/>
        <v>0</v>
      </c>
      <c r="G377" s="44">
        <f t="shared" si="45"/>
        <v>0</v>
      </c>
      <c r="H377" s="91"/>
      <c r="I377" s="44">
        <f t="shared" si="46"/>
        <v>0</v>
      </c>
      <c r="J377" s="44">
        <f t="shared" si="47"/>
        <v>0</v>
      </c>
      <c r="K377" s="4"/>
      <c r="L377" s="4"/>
    </row>
    <row r="378" spans="1:12" x14ac:dyDescent="0.15">
      <c r="A378" s="1" t="s">
        <v>546</v>
      </c>
      <c r="B378" s="40"/>
      <c r="C378" s="44">
        <f t="shared" si="41"/>
        <v>4166.666666666667</v>
      </c>
      <c r="D378" s="44" t="str">
        <f t="shared" si="42"/>
        <v>Yes</v>
      </c>
      <c r="E378" s="44">
        <f t="shared" si="43"/>
        <v>0</v>
      </c>
      <c r="F378" s="44">
        <f t="shared" si="44"/>
        <v>0</v>
      </c>
      <c r="G378" s="44">
        <f t="shared" si="45"/>
        <v>0</v>
      </c>
      <c r="H378" s="91"/>
      <c r="I378" s="44">
        <f t="shared" si="46"/>
        <v>0</v>
      </c>
      <c r="J378" s="44">
        <f t="shared" si="47"/>
        <v>0</v>
      </c>
      <c r="K378" s="4"/>
      <c r="L378" s="4"/>
    </row>
    <row r="379" spans="1:12" x14ac:dyDescent="0.15">
      <c r="A379" s="1" t="s">
        <v>547</v>
      </c>
      <c r="B379" s="40"/>
      <c r="C379" s="44">
        <f t="shared" si="41"/>
        <v>4166.666666666667</v>
      </c>
      <c r="D379" s="44" t="str">
        <f t="shared" si="42"/>
        <v>Yes</v>
      </c>
      <c r="E379" s="44">
        <f t="shared" si="43"/>
        <v>0</v>
      </c>
      <c r="F379" s="44">
        <f t="shared" si="44"/>
        <v>0</v>
      </c>
      <c r="G379" s="44">
        <f t="shared" si="45"/>
        <v>0</v>
      </c>
      <c r="H379" s="91"/>
      <c r="I379" s="44">
        <f t="shared" si="46"/>
        <v>0</v>
      </c>
      <c r="J379" s="44">
        <f t="shared" si="47"/>
        <v>0</v>
      </c>
      <c r="K379" s="4"/>
      <c r="L379" s="4"/>
    </row>
    <row r="380" spans="1:12" x14ac:dyDescent="0.15">
      <c r="A380" s="1" t="s">
        <v>548</v>
      </c>
      <c r="B380" s="40"/>
      <c r="C380" s="44">
        <f t="shared" si="41"/>
        <v>4166.666666666667</v>
      </c>
      <c r="D380" s="44" t="str">
        <f t="shared" si="42"/>
        <v>Yes</v>
      </c>
      <c r="E380" s="44">
        <f t="shared" si="43"/>
        <v>0</v>
      </c>
      <c r="F380" s="44">
        <f t="shared" si="44"/>
        <v>0</v>
      </c>
      <c r="G380" s="44">
        <f t="shared" si="45"/>
        <v>0</v>
      </c>
      <c r="H380" s="91"/>
      <c r="I380" s="44">
        <f t="shared" si="46"/>
        <v>0</v>
      </c>
      <c r="J380" s="44">
        <f t="shared" si="47"/>
        <v>0</v>
      </c>
      <c r="K380" s="4"/>
      <c r="L380" s="4"/>
    </row>
    <row r="381" spans="1:12" x14ac:dyDescent="0.15">
      <c r="A381" s="1" t="s">
        <v>549</v>
      </c>
      <c r="B381" s="40"/>
      <c r="C381" s="44">
        <f t="shared" si="41"/>
        <v>4166.666666666667</v>
      </c>
      <c r="D381" s="44" t="str">
        <f t="shared" si="42"/>
        <v>Yes</v>
      </c>
      <c r="E381" s="44">
        <f t="shared" si="43"/>
        <v>0</v>
      </c>
      <c r="F381" s="44">
        <f t="shared" si="44"/>
        <v>0</v>
      </c>
      <c r="G381" s="44">
        <f t="shared" si="45"/>
        <v>0</v>
      </c>
      <c r="H381" s="91"/>
      <c r="I381" s="44">
        <f t="shared" si="46"/>
        <v>0</v>
      </c>
      <c r="J381" s="44">
        <f t="shared" si="47"/>
        <v>0</v>
      </c>
      <c r="K381" s="4"/>
      <c r="L381" s="4"/>
    </row>
    <row r="382" spans="1:12" x14ac:dyDescent="0.15">
      <c r="A382" s="1" t="s">
        <v>550</v>
      </c>
      <c r="B382" s="40"/>
      <c r="C382" s="44">
        <f t="shared" si="41"/>
        <v>4166.666666666667</v>
      </c>
      <c r="D382" s="44" t="str">
        <f t="shared" si="42"/>
        <v>Yes</v>
      </c>
      <c r="E382" s="44">
        <f t="shared" si="43"/>
        <v>0</v>
      </c>
      <c r="F382" s="44">
        <f t="shared" si="44"/>
        <v>0</v>
      </c>
      <c r="G382" s="44">
        <f t="shared" si="45"/>
        <v>0</v>
      </c>
      <c r="H382" s="91"/>
      <c r="I382" s="44">
        <f t="shared" si="46"/>
        <v>0</v>
      </c>
      <c r="J382" s="44">
        <f t="shared" si="47"/>
        <v>0</v>
      </c>
      <c r="K382" s="4"/>
      <c r="L382" s="4"/>
    </row>
    <row r="383" spans="1:12" x14ac:dyDescent="0.15">
      <c r="A383" s="1" t="s">
        <v>551</v>
      </c>
      <c r="B383" s="40"/>
      <c r="C383" s="44">
        <f t="shared" si="41"/>
        <v>4166.666666666667</v>
      </c>
      <c r="D383" s="44" t="str">
        <f t="shared" si="42"/>
        <v>Yes</v>
      </c>
      <c r="E383" s="44">
        <f t="shared" si="43"/>
        <v>0</v>
      </c>
      <c r="F383" s="44">
        <f t="shared" si="44"/>
        <v>0</v>
      </c>
      <c r="G383" s="44">
        <f t="shared" si="45"/>
        <v>0</v>
      </c>
      <c r="H383" s="91"/>
      <c r="I383" s="44">
        <f t="shared" si="46"/>
        <v>0</v>
      </c>
      <c r="J383" s="44">
        <f t="shared" si="47"/>
        <v>0</v>
      </c>
      <c r="K383" s="4"/>
      <c r="L383" s="4"/>
    </row>
    <row r="384" spans="1:12" x14ac:dyDescent="0.15">
      <c r="A384" s="1" t="s">
        <v>552</v>
      </c>
      <c r="B384" s="40"/>
      <c r="C384" s="44">
        <f t="shared" si="41"/>
        <v>4166.666666666667</v>
      </c>
      <c r="D384" s="44" t="str">
        <f t="shared" si="42"/>
        <v>Yes</v>
      </c>
      <c r="E384" s="44">
        <f t="shared" si="43"/>
        <v>0</v>
      </c>
      <c r="F384" s="44">
        <f t="shared" si="44"/>
        <v>0</v>
      </c>
      <c r="G384" s="44">
        <f t="shared" si="45"/>
        <v>0</v>
      </c>
      <c r="H384" s="91"/>
      <c r="I384" s="44">
        <f t="shared" si="46"/>
        <v>0</v>
      </c>
      <c r="J384" s="44">
        <f t="shared" si="47"/>
        <v>0</v>
      </c>
      <c r="K384" s="4"/>
      <c r="L384" s="4"/>
    </row>
    <row r="385" spans="1:12" x14ac:dyDescent="0.15">
      <c r="A385" s="1" t="s">
        <v>553</v>
      </c>
      <c r="B385" s="40"/>
      <c r="C385" s="44">
        <f t="shared" si="41"/>
        <v>4166.666666666667</v>
      </c>
      <c r="D385" s="44" t="str">
        <f t="shared" si="42"/>
        <v>Yes</v>
      </c>
      <c r="E385" s="44">
        <f t="shared" si="43"/>
        <v>0</v>
      </c>
      <c r="F385" s="44">
        <f t="shared" si="44"/>
        <v>0</v>
      </c>
      <c r="G385" s="44">
        <f t="shared" si="45"/>
        <v>0</v>
      </c>
      <c r="H385" s="91"/>
      <c r="I385" s="44">
        <f t="shared" si="46"/>
        <v>0</v>
      </c>
      <c r="J385" s="44">
        <f t="shared" si="47"/>
        <v>0</v>
      </c>
      <c r="K385" s="4"/>
      <c r="L385" s="4"/>
    </row>
    <row r="386" spans="1:12" x14ac:dyDescent="0.15">
      <c r="A386" s="1" t="s">
        <v>554</v>
      </c>
      <c r="B386" s="40"/>
      <c r="C386" s="44">
        <f t="shared" si="41"/>
        <v>4166.666666666667</v>
      </c>
      <c r="D386" s="44" t="str">
        <f t="shared" si="42"/>
        <v>Yes</v>
      </c>
      <c r="E386" s="44">
        <f t="shared" si="43"/>
        <v>0</v>
      </c>
      <c r="F386" s="44">
        <f t="shared" si="44"/>
        <v>0</v>
      </c>
      <c r="G386" s="44">
        <f t="shared" si="45"/>
        <v>0</v>
      </c>
      <c r="H386" s="91"/>
      <c r="I386" s="44">
        <f t="shared" si="46"/>
        <v>0</v>
      </c>
      <c r="J386" s="44">
        <f t="shared" si="47"/>
        <v>0</v>
      </c>
      <c r="K386" s="4"/>
      <c r="L386" s="4"/>
    </row>
    <row r="387" spans="1:12" x14ac:dyDescent="0.15">
      <c r="A387" s="1" t="s">
        <v>555</v>
      </c>
      <c r="B387" s="40"/>
      <c r="C387" s="44">
        <f t="shared" si="41"/>
        <v>4166.666666666667</v>
      </c>
      <c r="D387" s="44" t="str">
        <f t="shared" si="42"/>
        <v>Yes</v>
      </c>
      <c r="E387" s="44">
        <f t="shared" si="43"/>
        <v>0</v>
      </c>
      <c r="F387" s="44">
        <f t="shared" si="44"/>
        <v>0</v>
      </c>
      <c r="G387" s="44">
        <f t="shared" si="45"/>
        <v>0</v>
      </c>
      <c r="H387" s="91"/>
      <c r="I387" s="44">
        <f t="shared" si="46"/>
        <v>0</v>
      </c>
      <c r="J387" s="44">
        <f t="shared" si="47"/>
        <v>0</v>
      </c>
      <c r="K387" s="4"/>
      <c r="L387" s="4"/>
    </row>
    <row r="388" spans="1:12" x14ac:dyDescent="0.15">
      <c r="A388" s="1" t="s">
        <v>556</v>
      </c>
      <c r="B388" s="40"/>
      <c r="C388" s="44">
        <f t="shared" si="41"/>
        <v>4166.666666666667</v>
      </c>
      <c r="D388" s="44" t="str">
        <f t="shared" si="42"/>
        <v>Yes</v>
      </c>
      <c r="E388" s="44">
        <f t="shared" si="43"/>
        <v>0</v>
      </c>
      <c r="F388" s="44">
        <f t="shared" si="44"/>
        <v>0</v>
      </c>
      <c r="G388" s="44">
        <f t="shared" si="45"/>
        <v>0</v>
      </c>
      <c r="H388" s="91"/>
      <c r="I388" s="44">
        <f t="shared" si="46"/>
        <v>0</v>
      </c>
      <c r="J388" s="44">
        <f t="shared" si="47"/>
        <v>0</v>
      </c>
      <c r="K388" s="4"/>
      <c r="L388" s="4"/>
    </row>
    <row r="389" spans="1:12" x14ac:dyDescent="0.15">
      <c r="A389" s="1" t="s">
        <v>557</v>
      </c>
      <c r="B389" s="40"/>
      <c r="C389" s="44">
        <f t="shared" si="41"/>
        <v>4166.666666666667</v>
      </c>
      <c r="D389" s="44" t="str">
        <f t="shared" si="42"/>
        <v>Yes</v>
      </c>
      <c r="E389" s="44">
        <f t="shared" si="43"/>
        <v>0</v>
      </c>
      <c r="F389" s="44">
        <f t="shared" si="44"/>
        <v>0</v>
      </c>
      <c r="G389" s="44">
        <f t="shared" si="45"/>
        <v>0</v>
      </c>
      <c r="H389" s="91"/>
      <c r="I389" s="44">
        <f t="shared" si="46"/>
        <v>0</v>
      </c>
      <c r="J389" s="44">
        <f t="shared" si="47"/>
        <v>0</v>
      </c>
      <c r="K389" s="4"/>
      <c r="L389" s="4"/>
    </row>
    <row r="390" spans="1:12" x14ac:dyDescent="0.15">
      <c r="A390" s="1" t="s">
        <v>558</v>
      </c>
      <c r="B390" s="40"/>
      <c r="C390" s="44">
        <f t="shared" ref="C390:C453" si="48">100000/VLOOKUP($L$5,$N$5:$O$7,2,FALSE)</f>
        <v>4166.666666666667</v>
      </c>
      <c r="D390" s="44" t="str">
        <f t="shared" si="42"/>
        <v>Yes</v>
      </c>
      <c r="E390" s="44">
        <f t="shared" si="43"/>
        <v>0</v>
      </c>
      <c r="F390" s="44">
        <f t="shared" si="44"/>
        <v>0</v>
      </c>
      <c r="G390" s="44">
        <f t="shared" si="45"/>
        <v>0</v>
      </c>
      <c r="H390" s="91"/>
      <c r="I390" s="44">
        <f t="shared" si="46"/>
        <v>0</v>
      </c>
      <c r="J390" s="44">
        <f t="shared" si="47"/>
        <v>0</v>
      </c>
      <c r="K390" s="4"/>
      <c r="L390" s="4"/>
    </row>
    <row r="391" spans="1:12" x14ac:dyDescent="0.15">
      <c r="A391" s="1" t="s">
        <v>559</v>
      </c>
      <c r="B391" s="40"/>
      <c r="C391" s="44">
        <f t="shared" si="48"/>
        <v>4166.666666666667</v>
      </c>
      <c r="D391" s="44" t="str">
        <f t="shared" si="42"/>
        <v>Yes</v>
      </c>
      <c r="E391" s="44">
        <f t="shared" si="43"/>
        <v>0</v>
      </c>
      <c r="F391" s="44">
        <f t="shared" si="44"/>
        <v>0</v>
      </c>
      <c r="G391" s="44">
        <f t="shared" si="45"/>
        <v>0</v>
      </c>
      <c r="H391" s="91"/>
      <c r="I391" s="44">
        <f t="shared" si="46"/>
        <v>0</v>
      </c>
      <c r="J391" s="44">
        <f t="shared" si="47"/>
        <v>0</v>
      </c>
      <c r="K391" s="4"/>
      <c r="L391" s="4"/>
    </row>
    <row r="392" spans="1:12" x14ac:dyDescent="0.15">
      <c r="A392" s="1" t="s">
        <v>560</v>
      </c>
      <c r="B392" s="40"/>
      <c r="C392" s="44">
        <f t="shared" si="48"/>
        <v>4166.666666666667</v>
      </c>
      <c r="D392" s="44" t="str">
        <f t="shared" si="42"/>
        <v>Yes</v>
      </c>
      <c r="E392" s="44">
        <f t="shared" si="43"/>
        <v>0</v>
      </c>
      <c r="F392" s="44">
        <f t="shared" si="44"/>
        <v>0</v>
      </c>
      <c r="G392" s="44">
        <f t="shared" si="45"/>
        <v>0</v>
      </c>
      <c r="H392" s="91"/>
      <c r="I392" s="44">
        <f t="shared" si="46"/>
        <v>0</v>
      </c>
      <c r="J392" s="44">
        <f t="shared" si="47"/>
        <v>0</v>
      </c>
      <c r="K392" s="4"/>
      <c r="L392" s="4"/>
    </row>
    <row r="393" spans="1:12" x14ac:dyDescent="0.15">
      <c r="A393" s="1" t="s">
        <v>561</v>
      </c>
      <c r="B393" s="40"/>
      <c r="C393" s="44">
        <f t="shared" si="48"/>
        <v>4166.666666666667</v>
      </c>
      <c r="D393" s="44" t="str">
        <f t="shared" si="42"/>
        <v>Yes</v>
      </c>
      <c r="E393" s="44">
        <f t="shared" si="43"/>
        <v>0</v>
      </c>
      <c r="F393" s="44">
        <f t="shared" si="44"/>
        <v>0</v>
      </c>
      <c r="G393" s="44">
        <f t="shared" si="45"/>
        <v>0</v>
      </c>
      <c r="H393" s="91"/>
      <c r="I393" s="44">
        <f t="shared" si="46"/>
        <v>0</v>
      </c>
      <c r="J393" s="44">
        <f t="shared" si="47"/>
        <v>0</v>
      </c>
      <c r="K393" s="4"/>
      <c r="L393" s="4"/>
    </row>
    <row r="394" spans="1:12" x14ac:dyDescent="0.15">
      <c r="A394" s="1" t="s">
        <v>562</v>
      </c>
      <c r="B394" s="40"/>
      <c r="C394" s="44">
        <f t="shared" si="48"/>
        <v>4166.666666666667</v>
      </c>
      <c r="D394" s="44" t="str">
        <f t="shared" si="42"/>
        <v>Yes</v>
      </c>
      <c r="E394" s="44">
        <f t="shared" si="43"/>
        <v>0</v>
      </c>
      <c r="F394" s="44">
        <f t="shared" si="44"/>
        <v>0</v>
      </c>
      <c r="G394" s="44">
        <f t="shared" si="45"/>
        <v>0</v>
      </c>
      <c r="H394" s="91"/>
      <c r="I394" s="44">
        <f t="shared" si="46"/>
        <v>0</v>
      </c>
      <c r="J394" s="44">
        <f t="shared" si="47"/>
        <v>0</v>
      </c>
      <c r="K394" s="4"/>
      <c r="L394" s="4"/>
    </row>
    <row r="395" spans="1:12" x14ac:dyDescent="0.15">
      <c r="A395" s="1" t="s">
        <v>563</v>
      </c>
      <c r="B395" s="40"/>
      <c r="C395" s="44">
        <f t="shared" si="48"/>
        <v>4166.666666666667</v>
      </c>
      <c r="D395" s="44" t="str">
        <f t="shared" si="42"/>
        <v>Yes</v>
      </c>
      <c r="E395" s="44">
        <f t="shared" si="43"/>
        <v>0</v>
      </c>
      <c r="F395" s="44">
        <f t="shared" si="44"/>
        <v>0</v>
      </c>
      <c r="G395" s="44">
        <f t="shared" si="45"/>
        <v>0</v>
      </c>
      <c r="H395" s="91"/>
      <c r="I395" s="44">
        <f t="shared" si="46"/>
        <v>0</v>
      </c>
      <c r="J395" s="44">
        <f t="shared" si="47"/>
        <v>0</v>
      </c>
      <c r="K395" s="4"/>
      <c r="L395" s="4"/>
    </row>
    <row r="396" spans="1:12" x14ac:dyDescent="0.15">
      <c r="A396" s="1" t="s">
        <v>564</v>
      </c>
      <c r="B396" s="40"/>
      <c r="C396" s="44">
        <f t="shared" si="48"/>
        <v>4166.666666666667</v>
      </c>
      <c r="D396" s="44" t="str">
        <f t="shared" si="42"/>
        <v>Yes</v>
      </c>
      <c r="E396" s="44">
        <f t="shared" si="43"/>
        <v>0</v>
      </c>
      <c r="F396" s="44">
        <f t="shared" si="44"/>
        <v>0</v>
      </c>
      <c r="G396" s="44">
        <f t="shared" si="45"/>
        <v>0</v>
      </c>
      <c r="H396" s="91"/>
      <c r="I396" s="44">
        <f t="shared" si="46"/>
        <v>0</v>
      </c>
      <c r="J396" s="44">
        <f t="shared" si="47"/>
        <v>0</v>
      </c>
      <c r="K396" s="4"/>
      <c r="L396" s="4"/>
    </row>
    <row r="397" spans="1:12" x14ac:dyDescent="0.15">
      <c r="A397" s="1" t="s">
        <v>565</v>
      </c>
      <c r="B397" s="40"/>
      <c r="C397" s="44">
        <f t="shared" si="48"/>
        <v>4166.666666666667</v>
      </c>
      <c r="D397" s="44" t="str">
        <f t="shared" si="42"/>
        <v>Yes</v>
      </c>
      <c r="E397" s="44">
        <f t="shared" si="43"/>
        <v>0</v>
      </c>
      <c r="F397" s="44">
        <f t="shared" si="44"/>
        <v>0</v>
      </c>
      <c r="G397" s="44">
        <f t="shared" si="45"/>
        <v>0</v>
      </c>
      <c r="H397" s="91"/>
      <c r="I397" s="44">
        <f t="shared" si="46"/>
        <v>0</v>
      </c>
      <c r="J397" s="44">
        <f t="shared" si="47"/>
        <v>0</v>
      </c>
      <c r="K397" s="4"/>
      <c r="L397" s="4"/>
    </row>
    <row r="398" spans="1:12" x14ac:dyDescent="0.15">
      <c r="A398" s="1" t="s">
        <v>566</v>
      </c>
      <c r="B398" s="40"/>
      <c r="C398" s="44">
        <f t="shared" si="48"/>
        <v>4166.666666666667</v>
      </c>
      <c r="D398" s="44" t="str">
        <f t="shared" si="42"/>
        <v>Yes</v>
      </c>
      <c r="E398" s="44">
        <f t="shared" si="43"/>
        <v>0</v>
      </c>
      <c r="F398" s="44">
        <f t="shared" si="44"/>
        <v>0</v>
      </c>
      <c r="G398" s="44">
        <f t="shared" si="45"/>
        <v>0</v>
      </c>
      <c r="H398" s="91"/>
      <c r="I398" s="44">
        <f t="shared" si="46"/>
        <v>0</v>
      </c>
      <c r="J398" s="44">
        <f t="shared" si="47"/>
        <v>0</v>
      </c>
      <c r="K398" s="4"/>
      <c r="L398" s="4"/>
    </row>
    <row r="399" spans="1:12" x14ac:dyDescent="0.15">
      <c r="A399" s="1" t="s">
        <v>567</v>
      </c>
      <c r="B399" s="40"/>
      <c r="C399" s="44">
        <f t="shared" si="48"/>
        <v>4166.666666666667</v>
      </c>
      <c r="D399" s="44" t="str">
        <f t="shared" si="42"/>
        <v>Yes</v>
      </c>
      <c r="E399" s="44">
        <f t="shared" si="43"/>
        <v>0</v>
      </c>
      <c r="F399" s="44">
        <f t="shared" si="44"/>
        <v>0</v>
      </c>
      <c r="G399" s="44">
        <f t="shared" si="45"/>
        <v>0</v>
      </c>
      <c r="H399" s="91"/>
      <c r="I399" s="44">
        <f t="shared" si="46"/>
        <v>0</v>
      </c>
      <c r="J399" s="44">
        <f t="shared" si="47"/>
        <v>0</v>
      </c>
      <c r="K399" s="4"/>
      <c r="L399" s="4"/>
    </row>
    <row r="400" spans="1:12" x14ac:dyDescent="0.15">
      <c r="A400" s="1" t="s">
        <v>568</v>
      </c>
      <c r="B400" s="40"/>
      <c r="C400" s="44">
        <f t="shared" si="48"/>
        <v>4166.666666666667</v>
      </c>
      <c r="D400" s="44" t="str">
        <f t="shared" si="42"/>
        <v>Yes</v>
      </c>
      <c r="E400" s="44">
        <f t="shared" si="43"/>
        <v>0</v>
      </c>
      <c r="F400" s="44">
        <f t="shared" si="44"/>
        <v>0</v>
      </c>
      <c r="G400" s="44">
        <f t="shared" si="45"/>
        <v>0</v>
      </c>
      <c r="H400" s="91"/>
      <c r="I400" s="44">
        <f t="shared" si="46"/>
        <v>0</v>
      </c>
      <c r="J400" s="44">
        <f t="shared" si="47"/>
        <v>0</v>
      </c>
      <c r="K400" s="4"/>
      <c r="L400" s="4"/>
    </row>
    <row r="401" spans="1:12" x14ac:dyDescent="0.15">
      <c r="A401" s="1" t="s">
        <v>569</v>
      </c>
      <c r="B401" s="40"/>
      <c r="C401" s="44">
        <f t="shared" si="48"/>
        <v>4166.666666666667</v>
      </c>
      <c r="D401" s="44" t="str">
        <f t="shared" si="42"/>
        <v>Yes</v>
      </c>
      <c r="E401" s="44">
        <f t="shared" si="43"/>
        <v>0</v>
      </c>
      <c r="F401" s="44">
        <f t="shared" si="44"/>
        <v>0</v>
      </c>
      <c r="G401" s="44">
        <f t="shared" si="45"/>
        <v>0</v>
      </c>
      <c r="H401" s="91"/>
      <c r="I401" s="44">
        <f t="shared" si="46"/>
        <v>0</v>
      </c>
      <c r="J401" s="44">
        <f t="shared" si="47"/>
        <v>0</v>
      </c>
      <c r="K401" s="4"/>
      <c r="L401" s="4"/>
    </row>
    <row r="402" spans="1:12" x14ac:dyDescent="0.15">
      <c r="A402" s="1" t="s">
        <v>570</v>
      </c>
      <c r="B402" s="40"/>
      <c r="C402" s="44">
        <f t="shared" si="48"/>
        <v>4166.666666666667</v>
      </c>
      <c r="D402" s="44" t="str">
        <f t="shared" si="42"/>
        <v>Yes</v>
      </c>
      <c r="E402" s="44">
        <f t="shared" si="43"/>
        <v>0</v>
      </c>
      <c r="F402" s="44">
        <f t="shared" si="44"/>
        <v>0</v>
      </c>
      <c r="G402" s="44">
        <f t="shared" si="45"/>
        <v>0</v>
      </c>
      <c r="H402" s="91"/>
      <c r="I402" s="44">
        <f t="shared" si="46"/>
        <v>0</v>
      </c>
      <c r="J402" s="44">
        <f t="shared" si="47"/>
        <v>0</v>
      </c>
      <c r="K402" s="4"/>
      <c r="L402" s="4"/>
    </row>
    <row r="403" spans="1:12" x14ac:dyDescent="0.15">
      <c r="A403" s="1" t="s">
        <v>571</v>
      </c>
      <c r="B403" s="40"/>
      <c r="C403" s="44">
        <f t="shared" si="48"/>
        <v>4166.666666666667</v>
      </c>
      <c r="D403" s="44" t="str">
        <f t="shared" si="42"/>
        <v>Yes</v>
      </c>
      <c r="E403" s="44">
        <f t="shared" si="43"/>
        <v>0</v>
      </c>
      <c r="F403" s="44">
        <f t="shared" si="44"/>
        <v>0</v>
      </c>
      <c r="G403" s="44">
        <f t="shared" si="45"/>
        <v>0</v>
      </c>
      <c r="H403" s="91"/>
      <c r="I403" s="44">
        <f t="shared" si="46"/>
        <v>0</v>
      </c>
      <c r="J403" s="44">
        <f t="shared" si="47"/>
        <v>0</v>
      </c>
      <c r="K403" s="4"/>
      <c r="L403" s="4"/>
    </row>
    <row r="404" spans="1:12" x14ac:dyDescent="0.15">
      <c r="A404" s="1" t="s">
        <v>572</v>
      </c>
      <c r="B404" s="40"/>
      <c r="C404" s="44">
        <f t="shared" si="48"/>
        <v>4166.666666666667</v>
      </c>
      <c r="D404" s="44" t="str">
        <f t="shared" si="42"/>
        <v>Yes</v>
      </c>
      <c r="E404" s="44">
        <f t="shared" si="43"/>
        <v>0</v>
      </c>
      <c r="F404" s="44">
        <f t="shared" si="44"/>
        <v>0</v>
      </c>
      <c r="G404" s="44">
        <f t="shared" si="45"/>
        <v>0</v>
      </c>
      <c r="H404" s="91"/>
      <c r="I404" s="44">
        <f t="shared" si="46"/>
        <v>0</v>
      </c>
      <c r="J404" s="44">
        <f t="shared" si="47"/>
        <v>0</v>
      </c>
      <c r="K404" s="4"/>
      <c r="L404" s="4"/>
    </row>
    <row r="405" spans="1:12" x14ac:dyDescent="0.15">
      <c r="A405" s="1" t="s">
        <v>573</v>
      </c>
      <c r="B405" s="40"/>
      <c r="C405" s="44">
        <f t="shared" si="48"/>
        <v>4166.666666666667</v>
      </c>
      <c r="D405" s="44" t="str">
        <f t="shared" si="42"/>
        <v>Yes</v>
      </c>
      <c r="E405" s="44">
        <f t="shared" si="43"/>
        <v>0</v>
      </c>
      <c r="F405" s="44">
        <f t="shared" si="44"/>
        <v>0</v>
      </c>
      <c r="G405" s="44">
        <f t="shared" si="45"/>
        <v>0</v>
      </c>
      <c r="H405" s="91"/>
      <c r="I405" s="44">
        <f t="shared" si="46"/>
        <v>0</v>
      </c>
      <c r="J405" s="44">
        <f t="shared" si="47"/>
        <v>0</v>
      </c>
      <c r="K405" s="4"/>
      <c r="L405" s="4"/>
    </row>
    <row r="406" spans="1:12" x14ac:dyDescent="0.15">
      <c r="A406" s="1" t="s">
        <v>574</v>
      </c>
      <c r="B406" s="40"/>
      <c r="C406" s="44">
        <f t="shared" si="48"/>
        <v>4166.666666666667</v>
      </c>
      <c r="D406" s="44" t="str">
        <f t="shared" si="42"/>
        <v>Yes</v>
      </c>
      <c r="E406" s="44">
        <f t="shared" si="43"/>
        <v>0</v>
      </c>
      <c r="F406" s="44">
        <f t="shared" si="44"/>
        <v>0</v>
      </c>
      <c r="G406" s="44">
        <f t="shared" si="45"/>
        <v>0</v>
      </c>
      <c r="H406" s="91"/>
      <c r="I406" s="44">
        <f t="shared" si="46"/>
        <v>0</v>
      </c>
      <c r="J406" s="44">
        <f t="shared" si="47"/>
        <v>0</v>
      </c>
      <c r="K406" s="4"/>
      <c r="L406" s="4"/>
    </row>
    <row r="407" spans="1:12" x14ac:dyDescent="0.15">
      <c r="A407" s="1" t="s">
        <v>575</v>
      </c>
      <c r="B407" s="40"/>
      <c r="C407" s="44">
        <f t="shared" si="48"/>
        <v>4166.666666666667</v>
      </c>
      <c r="D407" s="44" t="str">
        <f t="shared" si="42"/>
        <v>Yes</v>
      </c>
      <c r="E407" s="44">
        <f t="shared" si="43"/>
        <v>0</v>
      </c>
      <c r="F407" s="44">
        <f t="shared" si="44"/>
        <v>0</v>
      </c>
      <c r="G407" s="44">
        <f t="shared" si="45"/>
        <v>0</v>
      </c>
      <c r="H407" s="91"/>
      <c r="I407" s="44">
        <f t="shared" si="46"/>
        <v>0</v>
      </c>
      <c r="J407" s="44">
        <f t="shared" si="47"/>
        <v>0</v>
      </c>
      <c r="K407" s="4"/>
      <c r="L407" s="4"/>
    </row>
    <row r="408" spans="1:12" x14ac:dyDescent="0.15">
      <c r="A408" s="1" t="s">
        <v>576</v>
      </c>
      <c r="B408" s="40"/>
      <c r="C408" s="44">
        <f t="shared" si="48"/>
        <v>4166.666666666667</v>
      </c>
      <c r="D408" s="44" t="str">
        <f t="shared" si="42"/>
        <v>Yes</v>
      </c>
      <c r="E408" s="44">
        <f t="shared" si="43"/>
        <v>0</v>
      </c>
      <c r="F408" s="44">
        <f t="shared" si="44"/>
        <v>0</v>
      </c>
      <c r="G408" s="44">
        <f t="shared" si="45"/>
        <v>0</v>
      </c>
      <c r="H408" s="91"/>
      <c r="I408" s="44">
        <f t="shared" si="46"/>
        <v>0</v>
      </c>
      <c r="J408" s="44">
        <f t="shared" si="47"/>
        <v>0</v>
      </c>
      <c r="K408" s="4"/>
      <c r="L408" s="4"/>
    </row>
    <row r="409" spans="1:12" x14ac:dyDescent="0.15">
      <c r="A409" s="1" t="s">
        <v>577</v>
      </c>
      <c r="B409" s="40"/>
      <c r="C409" s="44">
        <f t="shared" si="48"/>
        <v>4166.666666666667</v>
      </c>
      <c r="D409" s="44" t="str">
        <f t="shared" si="42"/>
        <v>Yes</v>
      </c>
      <c r="E409" s="44">
        <f t="shared" si="43"/>
        <v>0</v>
      </c>
      <c r="F409" s="44">
        <f t="shared" si="44"/>
        <v>0</v>
      </c>
      <c r="G409" s="44">
        <f t="shared" si="45"/>
        <v>0</v>
      </c>
      <c r="H409" s="91"/>
      <c r="I409" s="44">
        <f t="shared" si="46"/>
        <v>0</v>
      </c>
      <c r="J409" s="44">
        <f t="shared" si="47"/>
        <v>0</v>
      </c>
      <c r="K409" s="4"/>
      <c r="L409" s="4"/>
    </row>
    <row r="410" spans="1:12" x14ac:dyDescent="0.15">
      <c r="A410" s="1" t="s">
        <v>578</v>
      </c>
      <c r="B410" s="40"/>
      <c r="C410" s="44">
        <f t="shared" si="48"/>
        <v>4166.666666666667</v>
      </c>
      <c r="D410" s="44" t="str">
        <f t="shared" si="42"/>
        <v>Yes</v>
      </c>
      <c r="E410" s="44">
        <f t="shared" si="43"/>
        <v>0</v>
      </c>
      <c r="F410" s="44">
        <f t="shared" si="44"/>
        <v>0</v>
      </c>
      <c r="G410" s="44">
        <f t="shared" si="45"/>
        <v>0</v>
      </c>
      <c r="H410" s="91"/>
      <c r="I410" s="44">
        <f t="shared" si="46"/>
        <v>0</v>
      </c>
      <c r="J410" s="44">
        <f t="shared" si="47"/>
        <v>0</v>
      </c>
      <c r="K410" s="4"/>
      <c r="L410" s="4"/>
    </row>
    <row r="411" spans="1:12" x14ac:dyDescent="0.15">
      <c r="A411" s="1" t="s">
        <v>579</v>
      </c>
      <c r="B411" s="40"/>
      <c r="C411" s="44">
        <f t="shared" si="48"/>
        <v>4166.666666666667</v>
      </c>
      <c r="D411" s="44" t="str">
        <f t="shared" si="42"/>
        <v>Yes</v>
      </c>
      <c r="E411" s="44">
        <f t="shared" si="43"/>
        <v>0</v>
      </c>
      <c r="F411" s="44">
        <f t="shared" si="44"/>
        <v>0</v>
      </c>
      <c r="G411" s="44">
        <f t="shared" si="45"/>
        <v>0</v>
      </c>
      <c r="H411" s="91"/>
      <c r="I411" s="44">
        <f t="shared" si="46"/>
        <v>0</v>
      </c>
      <c r="J411" s="44">
        <f t="shared" si="47"/>
        <v>0</v>
      </c>
      <c r="K411" s="4"/>
      <c r="L411" s="4"/>
    </row>
    <row r="412" spans="1:12" x14ac:dyDescent="0.15">
      <c r="A412" s="1" t="s">
        <v>580</v>
      </c>
      <c r="B412" s="40"/>
      <c r="C412" s="44">
        <f t="shared" si="48"/>
        <v>4166.666666666667</v>
      </c>
      <c r="D412" s="44" t="str">
        <f t="shared" si="42"/>
        <v>Yes</v>
      </c>
      <c r="E412" s="44">
        <f t="shared" si="43"/>
        <v>0</v>
      </c>
      <c r="F412" s="44">
        <f t="shared" si="44"/>
        <v>0</v>
      </c>
      <c r="G412" s="44">
        <f t="shared" si="45"/>
        <v>0</v>
      </c>
      <c r="H412" s="91"/>
      <c r="I412" s="44">
        <f t="shared" si="46"/>
        <v>0</v>
      </c>
      <c r="J412" s="44">
        <f t="shared" si="47"/>
        <v>0</v>
      </c>
      <c r="K412" s="4"/>
      <c r="L412" s="4"/>
    </row>
    <row r="413" spans="1:12" x14ac:dyDescent="0.15">
      <c r="A413" s="1" t="s">
        <v>581</v>
      </c>
      <c r="B413" s="40"/>
      <c r="C413" s="44">
        <f t="shared" si="48"/>
        <v>4166.666666666667</v>
      </c>
      <c r="D413" s="44" t="str">
        <f t="shared" si="42"/>
        <v>Yes</v>
      </c>
      <c r="E413" s="44">
        <f t="shared" si="43"/>
        <v>0</v>
      </c>
      <c r="F413" s="44">
        <f t="shared" si="44"/>
        <v>0</v>
      </c>
      <c r="G413" s="44">
        <f t="shared" si="45"/>
        <v>0</v>
      </c>
      <c r="H413" s="91"/>
      <c r="I413" s="44">
        <f t="shared" si="46"/>
        <v>0</v>
      </c>
      <c r="J413" s="44">
        <f t="shared" si="47"/>
        <v>0</v>
      </c>
      <c r="K413" s="4"/>
      <c r="L413" s="4"/>
    </row>
    <row r="414" spans="1:12" x14ac:dyDescent="0.15">
      <c r="A414" s="1" t="s">
        <v>582</v>
      </c>
      <c r="B414" s="40"/>
      <c r="C414" s="44">
        <f t="shared" si="48"/>
        <v>4166.666666666667</v>
      </c>
      <c r="D414" s="44" t="str">
        <f t="shared" si="42"/>
        <v>Yes</v>
      </c>
      <c r="E414" s="44">
        <f t="shared" si="43"/>
        <v>0</v>
      </c>
      <c r="F414" s="44">
        <f t="shared" si="44"/>
        <v>0</v>
      </c>
      <c r="G414" s="44">
        <f t="shared" si="45"/>
        <v>0</v>
      </c>
      <c r="H414" s="91"/>
      <c r="I414" s="44">
        <f t="shared" si="46"/>
        <v>0</v>
      </c>
      <c r="J414" s="44">
        <f t="shared" si="47"/>
        <v>0</v>
      </c>
      <c r="K414" s="4"/>
      <c r="L414" s="4"/>
    </row>
    <row r="415" spans="1:12" x14ac:dyDescent="0.15">
      <c r="A415" s="1" t="s">
        <v>583</v>
      </c>
      <c r="B415" s="40"/>
      <c r="C415" s="44">
        <f t="shared" si="48"/>
        <v>4166.666666666667</v>
      </c>
      <c r="D415" s="44" t="str">
        <f t="shared" si="42"/>
        <v>Yes</v>
      </c>
      <c r="E415" s="44">
        <f t="shared" si="43"/>
        <v>0</v>
      </c>
      <c r="F415" s="44">
        <f t="shared" si="44"/>
        <v>0</v>
      </c>
      <c r="G415" s="44">
        <f t="shared" si="45"/>
        <v>0</v>
      </c>
      <c r="H415" s="91"/>
      <c r="I415" s="44">
        <f t="shared" si="46"/>
        <v>0</v>
      </c>
      <c r="J415" s="44">
        <f t="shared" si="47"/>
        <v>0</v>
      </c>
      <c r="K415" s="4"/>
      <c r="L415" s="4"/>
    </row>
    <row r="416" spans="1:12" x14ac:dyDescent="0.15">
      <c r="A416" s="1" t="s">
        <v>584</v>
      </c>
      <c r="B416" s="40"/>
      <c r="C416" s="44">
        <f t="shared" si="48"/>
        <v>4166.666666666667</v>
      </c>
      <c r="D416" s="44" t="str">
        <f t="shared" si="42"/>
        <v>Yes</v>
      </c>
      <c r="E416" s="44">
        <f t="shared" si="43"/>
        <v>0</v>
      </c>
      <c r="F416" s="44">
        <f t="shared" si="44"/>
        <v>0</v>
      </c>
      <c r="G416" s="44">
        <f t="shared" si="45"/>
        <v>0</v>
      </c>
      <c r="H416" s="91"/>
      <c r="I416" s="44">
        <f t="shared" si="46"/>
        <v>0</v>
      </c>
      <c r="J416" s="44">
        <f t="shared" si="47"/>
        <v>0</v>
      </c>
      <c r="K416" s="4"/>
      <c r="L416" s="4"/>
    </row>
    <row r="417" spans="1:12" x14ac:dyDescent="0.15">
      <c r="A417" s="1" t="s">
        <v>585</v>
      </c>
      <c r="B417" s="40"/>
      <c r="C417" s="44">
        <f t="shared" si="48"/>
        <v>4166.666666666667</v>
      </c>
      <c r="D417" s="44" t="str">
        <f t="shared" si="42"/>
        <v>Yes</v>
      </c>
      <c r="E417" s="44">
        <f t="shared" si="43"/>
        <v>0</v>
      </c>
      <c r="F417" s="44">
        <f t="shared" si="44"/>
        <v>0</v>
      </c>
      <c r="G417" s="44">
        <f t="shared" si="45"/>
        <v>0</v>
      </c>
      <c r="H417" s="91"/>
      <c r="I417" s="44">
        <f t="shared" si="46"/>
        <v>0</v>
      </c>
      <c r="J417" s="44">
        <f t="shared" si="47"/>
        <v>0</v>
      </c>
      <c r="K417" s="4"/>
      <c r="L417" s="4"/>
    </row>
    <row r="418" spans="1:12" x14ac:dyDescent="0.15">
      <c r="A418" s="1" t="s">
        <v>586</v>
      </c>
      <c r="B418" s="40"/>
      <c r="C418" s="44">
        <f t="shared" si="48"/>
        <v>4166.666666666667</v>
      </c>
      <c r="D418" s="44" t="str">
        <f t="shared" si="42"/>
        <v>Yes</v>
      </c>
      <c r="E418" s="44">
        <f t="shared" si="43"/>
        <v>0</v>
      </c>
      <c r="F418" s="44">
        <f t="shared" si="44"/>
        <v>0</v>
      </c>
      <c r="G418" s="44">
        <f t="shared" si="45"/>
        <v>0</v>
      </c>
      <c r="H418" s="91"/>
      <c r="I418" s="44">
        <f t="shared" si="46"/>
        <v>0</v>
      </c>
      <c r="J418" s="44">
        <f t="shared" si="47"/>
        <v>0</v>
      </c>
      <c r="K418" s="4"/>
      <c r="L418" s="4"/>
    </row>
    <row r="419" spans="1:12" x14ac:dyDescent="0.15">
      <c r="A419" s="1" t="s">
        <v>587</v>
      </c>
      <c r="B419" s="40"/>
      <c r="C419" s="44">
        <f t="shared" si="48"/>
        <v>4166.666666666667</v>
      </c>
      <c r="D419" s="44" t="str">
        <f t="shared" si="42"/>
        <v>Yes</v>
      </c>
      <c r="E419" s="44">
        <f t="shared" si="43"/>
        <v>0</v>
      </c>
      <c r="F419" s="44">
        <f t="shared" si="44"/>
        <v>0</v>
      </c>
      <c r="G419" s="44">
        <f t="shared" si="45"/>
        <v>0</v>
      </c>
      <c r="H419" s="91"/>
      <c r="I419" s="44">
        <f t="shared" si="46"/>
        <v>0</v>
      </c>
      <c r="J419" s="44">
        <f t="shared" si="47"/>
        <v>0</v>
      </c>
      <c r="K419" s="4"/>
      <c r="L419" s="4"/>
    </row>
    <row r="420" spans="1:12" x14ac:dyDescent="0.15">
      <c r="A420" s="1" t="s">
        <v>588</v>
      </c>
      <c r="B420" s="40"/>
      <c r="C420" s="44">
        <f t="shared" si="48"/>
        <v>4166.666666666667</v>
      </c>
      <c r="D420" s="44" t="str">
        <f t="shared" si="42"/>
        <v>Yes</v>
      </c>
      <c r="E420" s="44">
        <f t="shared" si="43"/>
        <v>0</v>
      </c>
      <c r="F420" s="44">
        <f t="shared" si="44"/>
        <v>0</v>
      </c>
      <c r="G420" s="44">
        <f t="shared" si="45"/>
        <v>0</v>
      </c>
      <c r="H420" s="91"/>
      <c r="I420" s="44">
        <f t="shared" si="46"/>
        <v>0</v>
      </c>
      <c r="J420" s="44">
        <f t="shared" si="47"/>
        <v>0</v>
      </c>
      <c r="K420" s="4"/>
      <c r="L420" s="4"/>
    </row>
    <row r="421" spans="1:12" x14ac:dyDescent="0.15">
      <c r="A421" s="1" t="s">
        <v>589</v>
      </c>
      <c r="B421" s="40"/>
      <c r="C421" s="44">
        <f t="shared" si="48"/>
        <v>4166.666666666667</v>
      </c>
      <c r="D421" s="44" t="str">
        <f t="shared" si="42"/>
        <v>Yes</v>
      </c>
      <c r="E421" s="44">
        <f t="shared" si="43"/>
        <v>0</v>
      </c>
      <c r="F421" s="44">
        <f t="shared" si="44"/>
        <v>0</v>
      </c>
      <c r="G421" s="44">
        <f t="shared" si="45"/>
        <v>0</v>
      </c>
      <c r="H421" s="91"/>
      <c r="I421" s="44">
        <f t="shared" si="46"/>
        <v>0</v>
      </c>
      <c r="J421" s="44">
        <f t="shared" si="47"/>
        <v>0</v>
      </c>
      <c r="K421" s="4"/>
      <c r="L421" s="4"/>
    </row>
    <row r="422" spans="1:12" x14ac:dyDescent="0.15">
      <c r="A422" s="1" t="s">
        <v>590</v>
      </c>
      <c r="B422" s="40"/>
      <c r="C422" s="44">
        <f t="shared" si="48"/>
        <v>4166.666666666667</v>
      </c>
      <c r="D422" s="44" t="str">
        <f t="shared" si="42"/>
        <v>Yes</v>
      </c>
      <c r="E422" s="44">
        <f t="shared" si="43"/>
        <v>0</v>
      </c>
      <c r="F422" s="44">
        <f t="shared" si="44"/>
        <v>0</v>
      </c>
      <c r="G422" s="44">
        <f t="shared" si="45"/>
        <v>0</v>
      </c>
      <c r="H422" s="91"/>
      <c r="I422" s="44">
        <f t="shared" si="46"/>
        <v>0</v>
      </c>
      <c r="J422" s="44">
        <f t="shared" si="47"/>
        <v>0</v>
      </c>
      <c r="K422" s="4"/>
      <c r="L422" s="4"/>
    </row>
    <row r="423" spans="1:12" x14ac:dyDescent="0.15">
      <c r="A423" s="1" t="s">
        <v>591</v>
      </c>
      <c r="B423" s="40"/>
      <c r="C423" s="44">
        <f t="shared" si="48"/>
        <v>4166.666666666667</v>
      </c>
      <c r="D423" s="44" t="str">
        <f t="shared" si="42"/>
        <v>Yes</v>
      </c>
      <c r="E423" s="44">
        <f t="shared" si="43"/>
        <v>0</v>
      </c>
      <c r="F423" s="44">
        <f t="shared" si="44"/>
        <v>0</v>
      </c>
      <c r="G423" s="44">
        <f t="shared" si="45"/>
        <v>0</v>
      </c>
      <c r="H423" s="91"/>
      <c r="I423" s="44">
        <f t="shared" si="46"/>
        <v>0</v>
      </c>
      <c r="J423" s="44">
        <f t="shared" si="47"/>
        <v>0</v>
      </c>
      <c r="K423" s="4"/>
      <c r="L423" s="4"/>
    </row>
    <row r="424" spans="1:12" x14ac:dyDescent="0.15">
      <c r="A424" s="1" t="s">
        <v>592</v>
      </c>
      <c r="B424" s="40"/>
      <c r="C424" s="44">
        <f t="shared" si="48"/>
        <v>4166.666666666667</v>
      </c>
      <c r="D424" s="44" t="str">
        <f t="shared" si="42"/>
        <v>Yes</v>
      </c>
      <c r="E424" s="44">
        <f t="shared" si="43"/>
        <v>0</v>
      </c>
      <c r="F424" s="44">
        <f t="shared" si="44"/>
        <v>0</v>
      </c>
      <c r="G424" s="44">
        <f t="shared" si="45"/>
        <v>0</v>
      </c>
      <c r="H424" s="91"/>
      <c r="I424" s="44">
        <f t="shared" si="46"/>
        <v>0</v>
      </c>
      <c r="J424" s="44">
        <f t="shared" si="47"/>
        <v>0</v>
      </c>
      <c r="K424" s="4"/>
      <c r="L424" s="4"/>
    </row>
    <row r="425" spans="1:12" x14ac:dyDescent="0.15">
      <c r="A425" s="1" t="s">
        <v>593</v>
      </c>
      <c r="B425" s="40"/>
      <c r="C425" s="44">
        <f t="shared" si="48"/>
        <v>4166.666666666667</v>
      </c>
      <c r="D425" s="44" t="str">
        <f t="shared" si="42"/>
        <v>Yes</v>
      </c>
      <c r="E425" s="44">
        <f t="shared" si="43"/>
        <v>0</v>
      </c>
      <c r="F425" s="44">
        <f t="shared" si="44"/>
        <v>0</v>
      </c>
      <c r="G425" s="44">
        <f t="shared" si="45"/>
        <v>0</v>
      </c>
      <c r="H425" s="91"/>
      <c r="I425" s="44">
        <f t="shared" si="46"/>
        <v>0</v>
      </c>
      <c r="J425" s="44">
        <f t="shared" si="47"/>
        <v>0</v>
      </c>
      <c r="K425" s="4"/>
      <c r="L425" s="4"/>
    </row>
    <row r="426" spans="1:12" x14ac:dyDescent="0.15">
      <c r="A426" s="1" t="s">
        <v>594</v>
      </c>
      <c r="B426" s="40"/>
      <c r="C426" s="44">
        <f t="shared" si="48"/>
        <v>4166.666666666667</v>
      </c>
      <c r="D426" s="44" t="str">
        <f t="shared" si="42"/>
        <v>Yes</v>
      </c>
      <c r="E426" s="44">
        <f t="shared" si="43"/>
        <v>0</v>
      </c>
      <c r="F426" s="44">
        <f t="shared" si="44"/>
        <v>0</v>
      </c>
      <c r="G426" s="44">
        <f t="shared" si="45"/>
        <v>0</v>
      </c>
      <c r="H426" s="91"/>
      <c r="I426" s="44">
        <f t="shared" si="46"/>
        <v>0</v>
      </c>
      <c r="J426" s="44">
        <f t="shared" si="47"/>
        <v>0</v>
      </c>
      <c r="K426" s="4"/>
      <c r="L426" s="4"/>
    </row>
    <row r="427" spans="1:12" x14ac:dyDescent="0.15">
      <c r="A427" s="1" t="s">
        <v>595</v>
      </c>
      <c r="B427" s="40"/>
      <c r="C427" s="44">
        <f t="shared" si="48"/>
        <v>4166.666666666667</v>
      </c>
      <c r="D427" s="44" t="str">
        <f t="shared" si="42"/>
        <v>Yes</v>
      </c>
      <c r="E427" s="44">
        <f t="shared" si="43"/>
        <v>0</v>
      </c>
      <c r="F427" s="44">
        <f t="shared" si="44"/>
        <v>0</v>
      </c>
      <c r="G427" s="44">
        <f t="shared" si="45"/>
        <v>0</v>
      </c>
      <c r="H427" s="91"/>
      <c r="I427" s="44">
        <f t="shared" si="46"/>
        <v>0</v>
      </c>
      <c r="J427" s="44">
        <f t="shared" si="47"/>
        <v>0</v>
      </c>
      <c r="K427" s="4"/>
      <c r="L427" s="4"/>
    </row>
    <row r="428" spans="1:12" x14ac:dyDescent="0.15">
      <c r="A428" s="1" t="s">
        <v>596</v>
      </c>
      <c r="B428" s="40"/>
      <c r="C428" s="44">
        <f t="shared" si="48"/>
        <v>4166.666666666667</v>
      </c>
      <c r="D428" s="44" t="str">
        <f t="shared" si="42"/>
        <v>Yes</v>
      </c>
      <c r="E428" s="44">
        <f t="shared" si="43"/>
        <v>0</v>
      </c>
      <c r="F428" s="44">
        <f t="shared" si="44"/>
        <v>0</v>
      </c>
      <c r="G428" s="44">
        <f t="shared" si="45"/>
        <v>0</v>
      </c>
      <c r="H428" s="91"/>
      <c r="I428" s="44">
        <f t="shared" si="46"/>
        <v>0</v>
      </c>
      <c r="J428" s="44">
        <f t="shared" si="47"/>
        <v>0</v>
      </c>
      <c r="K428" s="4"/>
      <c r="L428" s="4"/>
    </row>
    <row r="429" spans="1:12" x14ac:dyDescent="0.15">
      <c r="A429" s="1" t="s">
        <v>597</v>
      </c>
      <c r="B429" s="40"/>
      <c r="C429" s="44">
        <f t="shared" si="48"/>
        <v>4166.666666666667</v>
      </c>
      <c r="D429" s="44" t="str">
        <f t="shared" si="42"/>
        <v>Yes</v>
      </c>
      <c r="E429" s="44">
        <f t="shared" si="43"/>
        <v>0</v>
      </c>
      <c r="F429" s="44">
        <f t="shared" si="44"/>
        <v>0</v>
      </c>
      <c r="G429" s="44">
        <f t="shared" si="45"/>
        <v>0</v>
      </c>
      <c r="H429" s="91"/>
      <c r="I429" s="44">
        <f t="shared" si="46"/>
        <v>0</v>
      </c>
      <c r="J429" s="44">
        <f t="shared" si="47"/>
        <v>0</v>
      </c>
      <c r="K429" s="4"/>
      <c r="L429" s="4"/>
    </row>
    <row r="430" spans="1:12" x14ac:dyDescent="0.15">
      <c r="A430" s="1" t="s">
        <v>598</v>
      </c>
      <c r="B430" s="40"/>
      <c r="C430" s="44">
        <f t="shared" si="48"/>
        <v>4166.666666666667</v>
      </c>
      <c r="D430" s="44" t="str">
        <f t="shared" si="42"/>
        <v>Yes</v>
      </c>
      <c r="E430" s="44">
        <f t="shared" si="43"/>
        <v>0</v>
      </c>
      <c r="F430" s="44">
        <f t="shared" si="44"/>
        <v>0</v>
      </c>
      <c r="G430" s="44">
        <f t="shared" si="45"/>
        <v>0</v>
      </c>
      <c r="H430" s="91"/>
      <c r="I430" s="44">
        <f t="shared" si="46"/>
        <v>0</v>
      </c>
      <c r="J430" s="44">
        <f t="shared" si="47"/>
        <v>0</v>
      </c>
      <c r="K430" s="4"/>
      <c r="L430" s="4"/>
    </row>
    <row r="431" spans="1:12" x14ac:dyDescent="0.15">
      <c r="A431" s="1" t="s">
        <v>599</v>
      </c>
      <c r="B431" s="40"/>
      <c r="C431" s="44">
        <f t="shared" si="48"/>
        <v>4166.666666666667</v>
      </c>
      <c r="D431" s="44" t="str">
        <f t="shared" si="42"/>
        <v>Yes</v>
      </c>
      <c r="E431" s="44">
        <f t="shared" si="43"/>
        <v>0</v>
      </c>
      <c r="F431" s="44">
        <f t="shared" si="44"/>
        <v>0</v>
      </c>
      <c r="G431" s="44">
        <f t="shared" si="45"/>
        <v>0</v>
      </c>
      <c r="H431" s="91"/>
      <c r="I431" s="44">
        <f t="shared" si="46"/>
        <v>0</v>
      </c>
      <c r="J431" s="44">
        <f t="shared" si="47"/>
        <v>0</v>
      </c>
      <c r="K431" s="4"/>
      <c r="L431" s="4"/>
    </row>
    <row r="432" spans="1:12" x14ac:dyDescent="0.15">
      <c r="A432" s="1" t="s">
        <v>600</v>
      </c>
      <c r="B432" s="40"/>
      <c r="C432" s="44">
        <f t="shared" si="48"/>
        <v>4166.666666666667</v>
      </c>
      <c r="D432" s="44" t="str">
        <f t="shared" si="42"/>
        <v>Yes</v>
      </c>
      <c r="E432" s="44">
        <f t="shared" si="43"/>
        <v>0</v>
      </c>
      <c r="F432" s="44">
        <f t="shared" si="44"/>
        <v>0</v>
      </c>
      <c r="G432" s="44">
        <f t="shared" si="45"/>
        <v>0</v>
      </c>
      <c r="H432" s="91"/>
      <c r="I432" s="44">
        <f t="shared" si="46"/>
        <v>0</v>
      </c>
      <c r="J432" s="44">
        <f t="shared" si="47"/>
        <v>0</v>
      </c>
      <c r="K432" s="4"/>
      <c r="L432" s="4"/>
    </row>
    <row r="433" spans="1:12" x14ac:dyDescent="0.15">
      <c r="A433" s="1" t="s">
        <v>601</v>
      </c>
      <c r="B433" s="40"/>
      <c r="C433" s="44">
        <f t="shared" si="48"/>
        <v>4166.666666666667</v>
      </c>
      <c r="D433" s="44" t="str">
        <f t="shared" si="42"/>
        <v>Yes</v>
      </c>
      <c r="E433" s="44">
        <f t="shared" si="43"/>
        <v>0</v>
      </c>
      <c r="F433" s="44">
        <f t="shared" si="44"/>
        <v>0</v>
      </c>
      <c r="G433" s="44">
        <f t="shared" si="45"/>
        <v>0</v>
      </c>
      <c r="H433" s="91"/>
      <c r="I433" s="44">
        <f t="shared" si="46"/>
        <v>0</v>
      </c>
      <c r="J433" s="44">
        <f t="shared" si="47"/>
        <v>0</v>
      </c>
      <c r="K433" s="4"/>
      <c r="L433" s="4"/>
    </row>
    <row r="434" spans="1:12" x14ac:dyDescent="0.15">
      <c r="A434" s="1" t="s">
        <v>602</v>
      </c>
      <c r="B434" s="40"/>
      <c r="C434" s="44">
        <f t="shared" si="48"/>
        <v>4166.666666666667</v>
      </c>
      <c r="D434" s="44" t="str">
        <f t="shared" si="42"/>
        <v>Yes</v>
      </c>
      <c r="E434" s="44">
        <f t="shared" si="43"/>
        <v>0</v>
      </c>
      <c r="F434" s="44">
        <f t="shared" si="44"/>
        <v>0</v>
      </c>
      <c r="G434" s="44">
        <f t="shared" si="45"/>
        <v>0</v>
      </c>
      <c r="H434" s="91"/>
      <c r="I434" s="44">
        <f t="shared" si="46"/>
        <v>0</v>
      </c>
      <c r="J434" s="44">
        <f t="shared" si="47"/>
        <v>0</v>
      </c>
      <c r="K434" s="4"/>
      <c r="L434" s="4"/>
    </row>
    <row r="435" spans="1:12" x14ac:dyDescent="0.15">
      <c r="A435" s="1" t="s">
        <v>603</v>
      </c>
      <c r="B435" s="40"/>
      <c r="C435" s="44">
        <f t="shared" si="48"/>
        <v>4166.666666666667</v>
      </c>
      <c r="D435" s="44" t="str">
        <f t="shared" si="42"/>
        <v>Yes</v>
      </c>
      <c r="E435" s="44">
        <f t="shared" si="43"/>
        <v>0</v>
      </c>
      <c r="F435" s="44">
        <f t="shared" si="44"/>
        <v>0</v>
      </c>
      <c r="G435" s="44">
        <f t="shared" si="45"/>
        <v>0</v>
      </c>
      <c r="H435" s="91"/>
      <c r="I435" s="44">
        <f t="shared" si="46"/>
        <v>0</v>
      </c>
      <c r="J435" s="44">
        <f t="shared" si="47"/>
        <v>0</v>
      </c>
      <c r="K435" s="4"/>
      <c r="L435" s="4"/>
    </row>
    <row r="436" spans="1:12" x14ac:dyDescent="0.15">
      <c r="A436" s="1" t="s">
        <v>604</v>
      </c>
      <c r="B436" s="40"/>
      <c r="C436" s="44">
        <f t="shared" si="48"/>
        <v>4166.666666666667</v>
      </c>
      <c r="D436" s="44" t="str">
        <f t="shared" si="42"/>
        <v>Yes</v>
      </c>
      <c r="E436" s="44">
        <f t="shared" si="43"/>
        <v>0</v>
      </c>
      <c r="F436" s="44">
        <f t="shared" si="44"/>
        <v>0</v>
      </c>
      <c r="G436" s="44">
        <f t="shared" si="45"/>
        <v>0</v>
      </c>
      <c r="H436" s="91"/>
      <c r="I436" s="44">
        <f t="shared" si="46"/>
        <v>0</v>
      </c>
      <c r="J436" s="44">
        <f t="shared" si="47"/>
        <v>0</v>
      </c>
      <c r="K436" s="4"/>
      <c r="L436" s="4"/>
    </row>
    <row r="437" spans="1:12" x14ac:dyDescent="0.15">
      <c r="A437" s="1" t="s">
        <v>605</v>
      </c>
      <c r="B437" s="40"/>
      <c r="C437" s="44">
        <f t="shared" si="48"/>
        <v>4166.666666666667</v>
      </c>
      <c r="D437" s="44" t="str">
        <f t="shared" si="42"/>
        <v>Yes</v>
      </c>
      <c r="E437" s="44">
        <f t="shared" si="43"/>
        <v>0</v>
      </c>
      <c r="F437" s="44">
        <f t="shared" si="44"/>
        <v>0</v>
      </c>
      <c r="G437" s="44">
        <f t="shared" si="45"/>
        <v>0</v>
      </c>
      <c r="H437" s="91"/>
      <c r="I437" s="44">
        <f t="shared" si="46"/>
        <v>0</v>
      </c>
      <c r="J437" s="44">
        <f t="shared" si="47"/>
        <v>0</v>
      </c>
      <c r="K437" s="4"/>
      <c r="L437" s="4"/>
    </row>
    <row r="438" spans="1:12" x14ac:dyDescent="0.15">
      <c r="A438" s="1" t="s">
        <v>606</v>
      </c>
      <c r="B438" s="40"/>
      <c r="C438" s="44">
        <f t="shared" si="48"/>
        <v>4166.666666666667</v>
      </c>
      <c r="D438" s="44" t="str">
        <f t="shared" si="42"/>
        <v>Yes</v>
      </c>
      <c r="E438" s="44">
        <f t="shared" si="43"/>
        <v>0</v>
      </c>
      <c r="F438" s="44">
        <f t="shared" si="44"/>
        <v>0</v>
      </c>
      <c r="G438" s="44">
        <f t="shared" si="45"/>
        <v>0</v>
      </c>
      <c r="H438" s="91"/>
      <c r="I438" s="44">
        <f t="shared" si="46"/>
        <v>0</v>
      </c>
      <c r="J438" s="44">
        <f t="shared" si="47"/>
        <v>0</v>
      </c>
      <c r="K438" s="4"/>
      <c r="L438" s="4"/>
    </row>
    <row r="439" spans="1:12" x14ac:dyDescent="0.15">
      <c r="A439" s="1" t="s">
        <v>607</v>
      </c>
      <c r="B439" s="40"/>
      <c r="C439" s="44">
        <f t="shared" si="48"/>
        <v>4166.666666666667</v>
      </c>
      <c r="D439" s="44" t="str">
        <f t="shared" ref="D439:D502" si="49">IF(B439&gt;C439,"No","Yes")</f>
        <v>Yes</v>
      </c>
      <c r="E439" s="44">
        <f t="shared" ref="E439:E502" si="50">B439*VLOOKUP($L$5,$N$5:$P$7,3,FALSE)</f>
        <v>0</v>
      </c>
      <c r="F439" s="44">
        <f t="shared" ref="F439:F502" si="51">E439/13*8*(1-H439)</f>
        <v>0</v>
      </c>
      <c r="G439" s="44">
        <f t="shared" ref="G439:G502" si="52">F439/8*13</f>
        <v>0</v>
      </c>
      <c r="H439" s="91"/>
      <c r="I439" s="44">
        <f t="shared" ref="I439:I502" si="53">MAX((E439/13*8*0.75)-F439,0)</f>
        <v>0</v>
      </c>
      <c r="J439" s="44">
        <f t="shared" ref="J439:J502" si="54">IF(D439="Yes",I439,0)</f>
        <v>0</v>
      </c>
      <c r="K439" s="4"/>
      <c r="L439" s="4"/>
    </row>
    <row r="440" spans="1:12" x14ac:dyDescent="0.15">
      <c r="A440" s="1" t="s">
        <v>608</v>
      </c>
      <c r="B440" s="40"/>
      <c r="C440" s="44">
        <f t="shared" si="48"/>
        <v>4166.666666666667</v>
      </c>
      <c r="D440" s="44" t="str">
        <f t="shared" si="49"/>
        <v>Yes</v>
      </c>
      <c r="E440" s="44">
        <f t="shared" si="50"/>
        <v>0</v>
      </c>
      <c r="F440" s="44">
        <f t="shared" si="51"/>
        <v>0</v>
      </c>
      <c r="G440" s="44">
        <f t="shared" si="52"/>
        <v>0</v>
      </c>
      <c r="H440" s="91"/>
      <c r="I440" s="44">
        <f t="shared" si="53"/>
        <v>0</v>
      </c>
      <c r="J440" s="44">
        <f t="shared" si="54"/>
        <v>0</v>
      </c>
      <c r="K440" s="4"/>
      <c r="L440" s="4"/>
    </row>
    <row r="441" spans="1:12" x14ac:dyDescent="0.15">
      <c r="A441" s="1" t="s">
        <v>609</v>
      </c>
      <c r="B441" s="40"/>
      <c r="C441" s="44">
        <f t="shared" si="48"/>
        <v>4166.666666666667</v>
      </c>
      <c r="D441" s="44" t="str">
        <f t="shared" si="49"/>
        <v>Yes</v>
      </c>
      <c r="E441" s="44">
        <f t="shared" si="50"/>
        <v>0</v>
      </c>
      <c r="F441" s="44">
        <f t="shared" si="51"/>
        <v>0</v>
      </c>
      <c r="G441" s="44">
        <f t="shared" si="52"/>
        <v>0</v>
      </c>
      <c r="H441" s="91"/>
      <c r="I441" s="44">
        <f t="shared" si="53"/>
        <v>0</v>
      </c>
      <c r="J441" s="44">
        <f t="shared" si="54"/>
        <v>0</v>
      </c>
      <c r="K441" s="4"/>
      <c r="L441" s="4"/>
    </row>
    <row r="442" spans="1:12" x14ac:dyDescent="0.15">
      <c r="A442" s="1" t="s">
        <v>610</v>
      </c>
      <c r="B442" s="40"/>
      <c r="C442" s="44">
        <f t="shared" si="48"/>
        <v>4166.666666666667</v>
      </c>
      <c r="D442" s="44" t="str">
        <f t="shared" si="49"/>
        <v>Yes</v>
      </c>
      <c r="E442" s="44">
        <f t="shared" si="50"/>
        <v>0</v>
      </c>
      <c r="F442" s="44">
        <f t="shared" si="51"/>
        <v>0</v>
      </c>
      <c r="G442" s="44">
        <f t="shared" si="52"/>
        <v>0</v>
      </c>
      <c r="H442" s="91"/>
      <c r="I442" s="44">
        <f t="shared" si="53"/>
        <v>0</v>
      </c>
      <c r="J442" s="44">
        <f t="shared" si="54"/>
        <v>0</v>
      </c>
      <c r="K442" s="4"/>
      <c r="L442" s="4"/>
    </row>
    <row r="443" spans="1:12" x14ac:dyDescent="0.15">
      <c r="A443" s="1" t="s">
        <v>611</v>
      </c>
      <c r="B443" s="40"/>
      <c r="C443" s="44">
        <f t="shared" si="48"/>
        <v>4166.666666666667</v>
      </c>
      <c r="D443" s="44" t="str">
        <f t="shared" si="49"/>
        <v>Yes</v>
      </c>
      <c r="E443" s="44">
        <f t="shared" si="50"/>
        <v>0</v>
      </c>
      <c r="F443" s="44">
        <f t="shared" si="51"/>
        <v>0</v>
      </c>
      <c r="G443" s="44">
        <f t="shared" si="52"/>
        <v>0</v>
      </c>
      <c r="H443" s="91"/>
      <c r="I443" s="44">
        <f t="shared" si="53"/>
        <v>0</v>
      </c>
      <c r="J443" s="44">
        <f t="shared" si="54"/>
        <v>0</v>
      </c>
      <c r="K443" s="4"/>
      <c r="L443" s="4"/>
    </row>
    <row r="444" spans="1:12" x14ac:dyDescent="0.15">
      <c r="A444" s="1" t="s">
        <v>612</v>
      </c>
      <c r="B444" s="40"/>
      <c r="C444" s="44">
        <f t="shared" si="48"/>
        <v>4166.666666666667</v>
      </c>
      <c r="D444" s="44" t="str">
        <f t="shared" si="49"/>
        <v>Yes</v>
      </c>
      <c r="E444" s="44">
        <f t="shared" si="50"/>
        <v>0</v>
      </c>
      <c r="F444" s="44">
        <f t="shared" si="51"/>
        <v>0</v>
      </c>
      <c r="G444" s="44">
        <f t="shared" si="52"/>
        <v>0</v>
      </c>
      <c r="H444" s="91"/>
      <c r="I444" s="44">
        <f t="shared" si="53"/>
        <v>0</v>
      </c>
      <c r="J444" s="44">
        <f t="shared" si="54"/>
        <v>0</v>
      </c>
      <c r="K444" s="4"/>
      <c r="L444" s="4"/>
    </row>
    <row r="445" spans="1:12" x14ac:dyDescent="0.15">
      <c r="A445" s="1" t="s">
        <v>613</v>
      </c>
      <c r="B445" s="40"/>
      <c r="C445" s="44">
        <f t="shared" si="48"/>
        <v>4166.666666666667</v>
      </c>
      <c r="D445" s="44" t="str">
        <f t="shared" si="49"/>
        <v>Yes</v>
      </c>
      <c r="E445" s="44">
        <f t="shared" si="50"/>
        <v>0</v>
      </c>
      <c r="F445" s="44">
        <f t="shared" si="51"/>
        <v>0</v>
      </c>
      <c r="G445" s="44">
        <f t="shared" si="52"/>
        <v>0</v>
      </c>
      <c r="H445" s="91"/>
      <c r="I445" s="44">
        <f t="shared" si="53"/>
        <v>0</v>
      </c>
      <c r="J445" s="44">
        <f t="shared" si="54"/>
        <v>0</v>
      </c>
      <c r="K445" s="4"/>
      <c r="L445" s="4"/>
    </row>
    <row r="446" spans="1:12" x14ac:dyDescent="0.15">
      <c r="A446" s="1" t="s">
        <v>614</v>
      </c>
      <c r="B446" s="40"/>
      <c r="C446" s="44">
        <f t="shared" si="48"/>
        <v>4166.666666666667</v>
      </c>
      <c r="D446" s="44" t="str">
        <f t="shared" si="49"/>
        <v>Yes</v>
      </c>
      <c r="E446" s="44">
        <f t="shared" si="50"/>
        <v>0</v>
      </c>
      <c r="F446" s="44">
        <f t="shared" si="51"/>
        <v>0</v>
      </c>
      <c r="G446" s="44">
        <f t="shared" si="52"/>
        <v>0</v>
      </c>
      <c r="H446" s="91"/>
      <c r="I446" s="44">
        <f t="shared" si="53"/>
        <v>0</v>
      </c>
      <c r="J446" s="44">
        <f t="shared" si="54"/>
        <v>0</v>
      </c>
      <c r="K446" s="4"/>
      <c r="L446" s="4"/>
    </row>
    <row r="447" spans="1:12" x14ac:dyDescent="0.15">
      <c r="A447" s="1" t="s">
        <v>615</v>
      </c>
      <c r="B447" s="40"/>
      <c r="C447" s="44">
        <f t="shared" si="48"/>
        <v>4166.666666666667</v>
      </c>
      <c r="D447" s="44" t="str">
        <f t="shared" si="49"/>
        <v>Yes</v>
      </c>
      <c r="E447" s="44">
        <f t="shared" si="50"/>
        <v>0</v>
      </c>
      <c r="F447" s="44">
        <f t="shared" si="51"/>
        <v>0</v>
      </c>
      <c r="G447" s="44">
        <f t="shared" si="52"/>
        <v>0</v>
      </c>
      <c r="H447" s="91"/>
      <c r="I447" s="44">
        <f t="shared" si="53"/>
        <v>0</v>
      </c>
      <c r="J447" s="44">
        <f t="shared" si="54"/>
        <v>0</v>
      </c>
      <c r="K447" s="4"/>
      <c r="L447" s="4"/>
    </row>
    <row r="448" spans="1:12" x14ac:dyDescent="0.15">
      <c r="A448" s="1" t="s">
        <v>616</v>
      </c>
      <c r="B448" s="40"/>
      <c r="C448" s="44">
        <f t="shared" si="48"/>
        <v>4166.666666666667</v>
      </c>
      <c r="D448" s="44" t="str">
        <f t="shared" si="49"/>
        <v>Yes</v>
      </c>
      <c r="E448" s="44">
        <f t="shared" si="50"/>
        <v>0</v>
      </c>
      <c r="F448" s="44">
        <f t="shared" si="51"/>
        <v>0</v>
      </c>
      <c r="G448" s="44">
        <f t="shared" si="52"/>
        <v>0</v>
      </c>
      <c r="H448" s="91"/>
      <c r="I448" s="44">
        <f t="shared" si="53"/>
        <v>0</v>
      </c>
      <c r="J448" s="44">
        <f t="shared" si="54"/>
        <v>0</v>
      </c>
      <c r="K448" s="4"/>
      <c r="L448" s="4"/>
    </row>
    <row r="449" spans="1:12" x14ac:dyDescent="0.15">
      <c r="A449" s="1" t="s">
        <v>617</v>
      </c>
      <c r="B449" s="40"/>
      <c r="C449" s="44">
        <f t="shared" si="48"/>
        <v>4166.666666666667</v>
      </c>
      <c r="D449" s="44" t="str">
        <f t="shared" si="49"/>
        <v>Yes</v>
      </c>
      <c r="E449" s="44">
        <f t="shared" si="50"/>
        <v>0</v>
      </c>
      <c r="F449" s="44">
        <f t="shared" si="51"/>
        <v>0</v>
      </c>
      <c r="G449" s="44">
        <f t="shared" si="52"/>
        <v>0</v>
      </c>
      <c r="H449" s="91"/>
      <c r="I449" s="44">
        <f t="shared" si="53"/>
        <v>0</v>
      </c>
      <c r="J449" s="44">
        <f t="shared" si="54"/>
        <v>0</v>
      </c>
      <c r="K449" s="4"/>
      <c r="L449" s="4"/>
    </row>
    <row r="450" spans="1:12" x14ac:dyDescent="0.15">
      <c r="A450" s="1" t="s">
        <v>618</v>
      </c>
      <c r="B450" s="40"/>
      <c r="C450" s="44">
        <f t="shared" si="48"/>
        <v>4166.666666666667</v>
      </c>
      <c r="D450" s="44" t="str">
        <f t="shared" si="49"/>
        <v>Yes</v>
      </c>
      <c r="E450" s="44">
        <f t="shared" si="50"/>
        <v>0</v>
      </c>
      <c r="F450" s="44">
        <f t="shared" si="51"/>
        <v>0</v>
      </c>
      <c r="G450" s="44">
        <f t="shared" si="52"/>
        <v>0</v>
      </c>
      <c r="H450" s="91"/>
      <c r="I450" s="44">
        <f t="shared" si="53"/>
        <v>0</v>
      </c>
      <c r="J450" s="44">
        <f t="shared" si="54"/>
        <v>0</v>
      </c>
      <c r="K450" s="4"/>
      <c r="L450" s="4"/>
    </row>
    <row r="451" spans="1:12" x14ac:dyDescent="0.15">
      <c r="A451" s="1" t="s">
        <v>619</v>
      </c>
      <c r="B451" s="40"/>
      <c r="C451" s="44">
        <f t="shared" si="48"/>
        <v>4166.666666666667</v>
      </c>
      <c r="D451" s="44" t="str">
        <f t="shared" si="49"/>
        <v>Yes</v>
      </c>
      <c r="E451" s="44">
        <f t="shared" si="50"/>
        <v>0</v>
      </c>
      <c r="F451" s="44">
        <f t="shared" si="51"/>
        <v>0</v>
      </c>
      <c r="G451" s="44">
        <f t="shared" si="52"/>
        <v>0</v>
      </c>
      <c r="H451" s="91"/>
      <c r="I451" s="44">
        <f t="shared" si="53"/>
        <v>0</v>
      </c>
      <c r="J451" s="44">
        <f t="shared" si="54"/>
        <v>0</v>
      </c>
      <c r="K451" s="4"/>
      <c r="L451" s="4"/>
    </row>
    <row r="452" spans="1:12" x14ac:dyDescent="0.15">
      <c r="A452" s="1" t="s">
        <v>620</v>
      </c>
      <c r="B452" s="40"/>
      <c r="C452" s="44">
        <f t="shared" si="48"/>
        <v>4166.666666666667</v>
      </c>
      <c r="D452" s="44" t="str">
        <f t="shared" si="49"/>
        <v>Yes</v>
      </c>
      <c r="E452" s="44">
        <f t="shared" si="50"/>
        <v>0</v>
      </c>
      <c r="F452" s="44">
        <f t="shared" si="51"/>
        <v>0</v>
      </c>
      <c r="G452" s="44">
        <f t="shared" si="52"/>
        <v>0</v>
      </c>
      <c r="H452" s="91"/>
      <c r="I452" s="44">
        <f t="shared" si="53"/>
        <v>0</v>
      </c>
      <c r="J452" s="44">
        <f t="shared" si="54"/>
        <v>0</v>
      </c>
      <c r="K452" s="4"/>
      <c r="L452" s="4"/>
    </row>
    <row r="453" spans="1:12" x14ac:dyDescent="0.15">
      <c r="A453" s="1" t="s">
        <v>621</v>
      </c>
      <c r="B453" s="40"/>
      <c r="C453" s="44">
        <f t="shared" si="48"/>
        <v>4166.666666666667</v>
      </c>
      <c r="D453" s="44" t="str">
        <f t="shared" si="49"/>
        <v>Yes</v>
      </c>
      <c r="E453" s="44">
        <f t="shared" si="50"/>
        <v>0</v>
      </c>
      <c r="F453" s="44">
        <f t="shared" si="51"/>
        <v>0</v>
      </c>
      <c r="G453" s="44">
        <f t="shared" si="52"/>
        <v>0</v>
      </c>
      <c r="H453" s="91"/>
      <c r="I453" s="44">
        <f t="shared" si="53"/>
        <v>0</v>
      </c>
      <c r="J453" s="44">
        <f t="shared" si="54"/>
        <v>0</v>
      </c>
      <c r="K453" s="4"/>
      <c r="L453" s="4"/>
    </row>
    <row r="454" spans="1:12" x14ac:dyDescent="0.15">
      <c r="A454" s="1" t="s">
        <v>622</v>
      </c>
      <c r="B454" s="40"/>
      <c r="C454" s="44">
        <f t="shared" ref="C454:C504" si="55">100000/VLOOKUP($L$5,$N$5:$O$7,2,FALSE)</f>
        <v>4166.666666666667</v>
      </c>
      <c r="D454" s="44" t="str">
        <f t="shared" si="49"/>
        <v>Yes</v>
      </c>
      <c r="E454" s="44">
        <f t="shared" si="50"/>
        <v>0</v>
      </c>
      <c r="F454" s="44">
        <f t="shared" si="51"/>
        <v>0</v>
      </c>
      <c r="G454" s="44">
        <f t="shared" si="52"/>
        <v>0</v>
      </c>
      <c r="H454" s="91"/>
      <c r="I454" s="44">
        <f t="shared" si="53"/>
        <v>0</v>
      </c>
      <c r="J454" s="44">
        <f t="shared" si="54"/>
        <v>0</v>
      </c>
      <c r="K454" s="4"/>
      <c r="L454" s="4"/>
    </row>
    <row r="455" spans="1:12" x14ac:dyDescent="0.15">
      <c r="A455" s="1" t="s">
        <v>623</v>
      </c>
      <c r="B455" s="40"/>
      <c r="C455" s="44">
        <f t="shared" si="55"/>
        <v>4166.666666666667</v>
      </c>
      <c r="D455" s="44" t="str">
        <f t="shared" si="49"/>
        <v>Yes</v>
      </c>
      <c r="E455" s="44">
        <f t="shared" si="50"/>
        <v>0</v>
      </c>
      <c r="F455" s="44">
        <f t="shared" si="51"/>
        <v>0</v>
      </c>
      <c r="G455" s="44">
        <f t="shared" si="52"/>
        <v>0</v>
      </c>
      <c r="H455" s="91"/>
      <c r="I455" s="44">
        <f t="shared" si="53"/>
        <v>0</v>
      </c>
      <c r="J455" s="44">
        <f t="shared" si="54"/>
        <v>0</v>
      </c>
      <c r="K455" s="4"/>
      <c r="L455" s="4"/>
    </row>
    <row r="456" spans="1:12" x14ac:dyDescent="0.15">
      <c r="A456" s="1" t="s">
        <v>624</v>
      </c>
      <c r="B456" s="40"/>
      <c r="C456" s="44">
        <f t="shared" si="55"/>
        <v>4166.666666666667</v>
      </c>
      <c r="D456" s="44" t="str">
        <f t="shared" si="49"/>
        <v>Yes</v>
      </c>
      <c r="E456" s="44">
        <f t="shared" si="50"/>
        <v>0</v>
      </c>
      <c r="F456" s="44">
        <f t="shared" si="51"/>
        <v>0</v>
      </c>
      <c r="G456" s="44">
        <f t="shared" si="52"/>
        <v>0</v>
      </c>
      <c r="H456" s="91"/>
      <c r="I456" s="44">
        <f t="shared" si="53"/>
        <v>0</v>
      </c>
      <c r="J456" s="44">
        <f t="shared" si="54"/>
        <v>0</v>
      </c>
      <c r="K456" s="4"/>
      <c r="L456" s="4"/>
    </row>
    <row r="457" spans="1:12" x14ac:dyDescent="0.15">
      <c r="A457" s="1" t="s">
        <v>625</v>
      </c>
      <c r="B457" s="40"/>
      <c r="C457" s="44">
        <f t="shared" si="55"/>
        <v>4166.666666666667</v>
      </c>
      <c r="D457" s="44" t="str">
        <f t="shared" si="49"/>
        <v>Yes</v>
      </c>
      <c r="E457" s="44">
        <f t="shared" si="50"/>
        <v>0</v>
      </c>
      <c r="F457" s="44">
        <f t="shared" si="51"/>
        <v>0</v>
      </c>
      <c r="G457" s="44">
        <f t="shared" si="52"/>
        <v>0</v>
      </c>
      <c r="H457" s="91"/>
      <c r="I457" s="44">
        <f t="shared" si="53"/>
        <v>0</v>
      </c>
      <c r="J457" s="44">
        <f t="shared" si="54"/>
        <v>0</v>
      </c>
      <c r="K457" s="4"/>
      <c r="L457" s="4"/>
    </row>
    <row r="458" spans="1:12" x14ac:dyDescent="0.15">
      <c r="A458" s="1" t="s">
        <v>626</v>
      </c>
      <c r="B458" s="40"/>
      <c r="C458" s="44">
        <f t="shared" si="55"/>
        <v>4166.666666666667</v>
      </c>
      <c r="D458" s="44" t="str">
        <f t="shared" si="49"/>
        <v>Yes</v>
      </c>
      <c r="E458" s="44">
        <f t="shared" si="50"/>
        <v>0</v>
      </c>
      <c r="F458" s="44">
        <f t="shared" si="51"/>
        <v>0</v>
      </c>
      <c r="G458" s="44">
        <f t="shared" si="52"/>
        <v>0</v>
      </c>
      <c r="H458" s="91"/>
      <c r="I458" s="44">
        <f t="shared" si="53"/>
        <v>0</v>
      </c>
      <c r="J458" s="44">
        <f t="shared" si="54"/>
        <v>0</v>
      </c>
      <c r="K458" s="4"/>
      <c r="L458" s="4"/>
    </row>
    <row r="459" spans="1:12" x14ac:dyDescent="0.15">
      <c r="A459" s="1" t="s">
        <v>627</v>
      </c>
      <c r="B459" s="40"/>
      <c r="C459" s="44">
        <f t="shared" si="55"/>
        <v>4166.666666666667</v>
      </c>
      <c r="D459" s="44" t="str">
        <f t="shared" si="49"/>
        <v>Yes</v>
      </c>
      <c r="E459" s="44">
        <f t="shared" si="50"/>
        <v>0</v>
      </c>
      <c r="F459" s="44">
        <f t="shared" si="51"/>
        <v>0</v>
      </c>
      <c r="G459" s="44">
        <f t="shared" si="52"/>
        <v>0</v>
      </c>
      <c r="H459" s="91"/>
      <c r="I459" s="44">
        <f t="shared" si="53"/>
        <v>0</v>
      </c>
      <c r="J459" s="44">
        <f t="shared" si="54"/>
        <v>0</v>
      </c>
      <c r="K459" s="4"/>
      <c r="L459" s="4"/>
    </row>
    <row r="460" spans="1:12" x14ac:dyDescent="0.15">
      <c r="A460" s="1" t="s">
        <v>628</v>
      </c>
      <c r="B460" s="40"/>
      <c r="C460" s="44">
        <f t="shared" si="55"/>
        <v>4166.666666666667</v>
      </c>
      <c r="D460" s="44" t="str">
        <f t="shared" si="49"/>
        <v>Yes</v>
      </c>
      <c r="E460" s="44">
        <f t="shared" si="50"/>
        <v>0</v>
      </c>
      <c r="F460" s="44">
        <f t="shared" si="51"/>
        <v>0</v>
      </c>
      <c r="G460" s="44">
        <f t="shared" si="52"/>
        <v>0</v>
      </c>
      <c r="H460" s="91"/>
      <c r="I460" s="44">
        <f t="shared" si="53"/>
        <v>0</v>
      </c>
      <c r="J460" s="44">
        <f t="shared" si="54"/>
        <v>0</v>
      </c>
      <c r="K460" s="4"/>
      <c r="L460" s="4"/>
    </row>
    <row r="461" spans="1:12" x14ac:dyDescent="0.15">
      <c r="A461" s="1" t="s">
        <v>629</v>
      </c>
      <c r="B461" s="40"/>
      <c r="C461" s="44">
        <f t="shared" si="55"/>
        <v>4166.666666666667</v>
      </c>
      <c r="D461" s="44" t="str">
        <f t="shared" si="49"/>
        <v>Yes</v>
      </c>
      <c r="E461" s="44">
        <f t="shared" si="50"/>
        <v>0</v>
      </c>
      <c r="F461" s="44">
        <f t="shared" si="51"/>
        <v>0</v>
      </c>
      <c r="G461" s="44">
        <f t="shared" si="52"/>
        <v>0</v>
      </c>
      <c r="H461" s="91"/>
      <c r="I461" s="44">
        <f t="shared" si="53"/>
        <v>0</v>
      </c>
      <c r="J461" s="44">
        <f t="shared" si="54"/>
        <v>0</v>
      </c>
      <c r="K461" s="4"/>
      <c r="L461" s="4"/>
    </row>
    <row r="462" spans="1:12" x14ac:dyDescent="0.15">
      <c r="A462" s="1" t="s">
        <v>630</v>
      </c>
      <c r="B462" s="40"/>
      <c r="C462" s="44">
        <f t="shared" si="55"/>
        <v>4166.666666666667</v>
      </c>
      <c r="D462" s="44" t="str">
        <f t="shared" si="49"/>
        <v>Yes</v>
      </c>
      <c r="E462" s="44">
        <f t="shared" si="50"/>
        <v>0</v>
      </c>
      <c r="F462" s="44">
        <f t="shared" si="51"/>
        <v>0</v>
      </c>
      <c r="G462" s="44">
        <f t="shared" si="52"/>
        <v>0</v>
      </c>
      <c r="H462" s="91"/>
      <c r="I462" s="44">
        <f t="shared" si="53"/>
        <v>0</v>
      </c>
      <c r="J462" s="44">
        <f t="shared" si="54"/>
        <v>0</v>
      </c>
      <c r="K462" s="4"/>
      <c r="L462" s="4"/>
    </row>
    <row r="463" spans="1:12" x14ac:dyDescent="0.15">
      <c r="A463" s="1" t="s">
        <v>631</v>
      </c>
      <c r="B463" s="40"/>
      <c r="C463" s="44">
        <f t="shared" si="55"/>
        <v>4166.666666666667</v>
      </c>
      <c r="D463" s="44" t="str">
        <f t="shared" si="49"/>
        <v>Yes</v>
      </c>
      <c r="E463" s="44">
        <f t="shared" si="50"/>
        <v>0</v>
      </c>
      <c r="F463" s="44">
        <f t="shared" si="51"/>
        <v>0</v>
      </c>
      <c r="G463" s="44">
        <f t="shared" si="52"/>
        <v>0</v>
      </c>
      <c r="H463" s="91"/>
      <c r="I463" s="44">
        <f t="shared" si="53"/>
        <v>0</v>
      </c>
      <c r="J463" s="44">
        <f t="shared" si="54"/>
        <v>0</v>
      </c>
      <c r="K463" s="4"/>
      <c r="L463" s="4"/>
    </row>
    <row r="464" spans="1:12" x14ac:dyDescent="0.15">
      <c r="A464" s="1" t="s">
        <v>632</v>
      </c>
      <c r="B464" s="40"/>
      <c r="C464" s="44">
        <f t="shared" si="55"/>
        <v>4166.666666666667</v>
      </c>
      <c r="D464" s="44" t="str">
        <f t="shared" si="49"/>
        <v>Yes</v>
      </c>
      <c r="E464" s="44">
        <f t="shared" si="50"/>
        <v>0</v>
      </c>
      <c r="F464" s="44">
        <f t="shared" si="51"/>
        <v>0</v>
      </c>
      <c r="G464" s="44">
        <f t="shared" si="52"/>
        <v>0</v>
      </c>
      <c r="H464" s="91"/>
      <c r="I464" s="44">
        <f t="shared" si="53"/>
        <v>0</v>
      </c>
      <c r="J464" s="44">
        <f t="shared" si="54"/>
        <v>0</v>
      </c>
      <c r="K464" s="4"/>
      <c r="L464" s="4"/>
    </row>
    <row r="465" spans="1:12" x14ac:dyDescent="0.15">
      <c r="A465" s="1" t="s">
        <v>633</v>
      </c>
      <c r="B465" s="40"/>
      <c r="C465" s="44">
        <f t="shared" si="55"/>
        <v>4166.666666666667</v>
      </c>
      <c r="D465" s="44" t="str">
        <f t="shared" si="49"/>
        <v>Yes</v>
      </c>
      <c r="E465" s="44">
        <f t="shared" si="50"/>
        <v>0</v>
      </c>
      <c r="F465" s="44">
        <f t="shared" si="51"/>
        <v>0</v>
      </c>
      <c r="G465" s="44">
        <f t="shared" si="52"/>
        <v>0</v>
      </c>
      <c r="H465" s="91"/>
      <c r="I465" s="44">
        <f t="shared" si="53"/>
        <v>0</v>
      </c>
      <c r="J465" s="44">
        <f t="shared" si="54"/>
        <v>0</v>
      </c>
      <c r="K465" s="4"/>
      <c r="L465" s="4"/>
    </row>
    <row r="466" spans="1:12" x14ac:dyDescent="0.15">
      <c r="A466" s="1" t="s">
        <v>634</v>
      </c>
      <c r="B466" s="40"/>
      <c r="C466" s="44">
        <f t="shared" si="55"/>
        <v>4166.666666666667</v>
      </c>
      <c r="D466" s="44" t="str">
        <f t="shared" si="49"/>
        <v>Yes</v>
      </c>
      <c r="E466" s="44">
        <f t="shared" si="50"/>
        <v>0</v>
      </c>
      <c r="F466" s="44">
        <f t="shared" si="51"/>
        <v>0</v>
      </c>
      <c r="G466" s="44">
        <f t="shared" si="52"/>
        <v>0</v>
      </c>
      <c r="H466" s="91"/>
      <c r="I466" s="44">
        <f t="shared" si="53"/>
        <v>0</v>
      </c>
      <c r="J466" s="44">
        <f t="shared" si="54"/>
        <v>0</v>
      </c>
      <c r="K466" s="4"/>
      <c r="L466" s="4"/>
    </row>
    <row r="467" spans="1:12" x14ac:dyDescent="0.15">
      <c r="A467" s="1" t="s">
        <v>635</v>
      </c>
      <c r="B467" s="40"/>
      <c r="C467" s="44">
        <f t="shared" si="55"/>
        <v>4166.666666666667</v>
      </c>
      <c r="D467" s="44" t="str">
        <f t="shared" si="49"/>
        <v>Yes</v>
      </c>
      <c r="E467" s="44">
        <f t="shared" si="50"/>
        <v>0</v>
      </c>
      <c r="F467" s="44">
        <f t="shared" si="51"/>
        <v>0</v>
      </c>
      <c r="G467" s="44">
        <f t="shared" si="52"/>
        <v>0</v>
      </c>
      <c r="H467" s="91"/>
      <c r="I467" s="44">
        <f t="shared" si="53"/>
        <v>0</v>
      </c>
      <c r="J467" s="44">
        <f t="shared" si="54"/>
        <v>0</v>
      </c>
      <c r="K467" s="4"/>
      <c r="L467" s="4"/>
    </row>
    <row r="468" spans="1:12" x14ac:dyDescent="0.15">
      <c r="A468" s="1" t="s">
        <v>636</v>
      </c>
      <c r="B468" s="40"/>
      <c r="C468" s="44">
        <f t="shared" si="55"/>
        <v>4166.666666666667</v>
      </c>
      <c r="D468" s="44" t="str">
        <f t="shared" si="49"/>
        <v>Yes</v>
      </c>
      <c r="E468" s="44">
        <f t="shared" si="50"/>
        <v>0</v>
      </c>
      <c r="F468" s="44">
        <f t="shared" si="51"/>
        <v>0</v>
      </c>
      <c r="G468" s="44">
        <f t="shared" si="52"/>
        <v>0</v>
      </c>
      <c r="H468" s="91"/>
      <c r="I468" s="44">
        <f t="shared" si="53"/>
        <v>0</v>
      </c>
      <c r="J468" s="44">
        <f t="shared" si="54"/>
        <v>0</v>
      </c>
      <c r="K468" s="4"/>
      <c r="L468" s="4"/>
    </row>
    <row r="469" spans="1:12" x14ac:dyDescent="0.15">
      <c r="A469" s="1" t="s">
        <v>637</v>
      </c>
      <c r="B469" s="40"/>
      <c r="C469" s="44">
        <f t="shared" si="55"/>
        <v>4166.666666666667</v>
      </c>
      <c r="D469" s="44" t="str">
        <f t="shared" si="49"/>
        <v>Yes</v>
      </c>
      <c r="E469" s="44">
        <f t="shared" si="50"/>
        <v>0</v>
      </c>
      <c r="F469" s="44">
        <f t="shared" si="51"/>
        <v>0</v>
      </c>
      <c r="G469" s="44">
        <f t="shared" si="52"/>
        <v>0</v>
      </c>
      <c r="H469" s="91"/>
      <c r="I469" s="44">
        <f t="shared" si="53"/>
        <v>0</v>
      </c>
      <c r="J469" s="44">
        <f t="shared" si="54"/>
        <v>0</v>
      </c>
      <c r="K469" s="4"/>
      <c r="L469" s="4"/>
    </row>
    <row r="470" spans="1:12" x14ac:dyDescent="0.15">
      <c r="A470" s="1" t="s">
        <v>638</v>
      </c>
      <c r="B470" s="40"/>
      <c r="C470" s="44">
        <f t="shared" si="55"/>
        <v>4166.666666666667</v>
      </c>
      <c r="D470" s="44" t="str">
        <f t="shared" si="49"/>
        <v>Yes</v>
      </c>
      <c r="E470" s="44">
        <f t="shared" si="50"/>
        <v>0</v>
      </c>
      <c r="F470" s="44">
        <f t="shared" si="51"/>
        <v>0</v>
      </c>
      <c r="G470" s="44">
        <f t="shared" si="52"/>
        <v>0</v>
      </c>
      <c r="H470" s="91"/>
      <c r="I470" s="44">
        <f t="shared" si="53"/>
        <v>0</v>
      </c>
      <c r="J470" s="44">
        <f t="shared" si="54"/>
        <v>0</v>
      </c>
      <c r="K470" s="4"/>
      <c r="L470" s="4"/>
    </row>
    <row r="471" spans="1:12" x14ac:dyDescent="0.15">
      <c r="A471" s="1" t="s">
        <v>639</v>
      </c>
      <c r="B471" s="40"/>
      <c r="C471" s="44">
        <f t="shared" si="55"/>
        <v>4166.666666666667</v>
      </c>
      <c r="D471" s="44" t="str">
        <f t="shared" si="49"/>
        <v>Yes</v>
      </c>
      <c r="E471" s="44">
        <f t="shared" si="50"/>
        <v>0</v>
      </c>
      <c r="F471" s="44">
        <f t="shared" si="51"/>
        <v>0</v>
      </c>
      <c r="G471" s="44">
        <f t="shared" si="52"/>
        <v>0</v>
      </c>
      <c r="H471" s="91"/>
      <c r="I471" s="44">
        <f t="shared" si="53"/>
        <v>0</v>
      </c>
      <c r="J471" s="44">
        <f t="shared" si="54"/>
        <v>0</v>
      </c>
      <c r="K471" s="4"/>
      <c r="L471" s="4"/>
    </row>
    <row r="472" spans="1:12" x14ac:dyDescent="0.15">
      <c r="A472" s="1" t="s">
        <v>640</v>
      </c>
      <c r="B472" s="40"/>
      <c r="C472" s="44">
        <f t="shared" si="55"/>
        <v>4166.666666666667</v>
      </c>
      <c r="D472" s="44" t="str">
        <f t="shared" si="49"/>
        <v>Yes</v>
      </c>
      <c r="E472" s="44">
        <f t="shared" si="50"/>
        <v>0</v>
      </c>
      <c r="F472" s="44">
        <f t="shared" si="51"/>
        <v>0</v>
      </c>
      <c r="G472" s="44">
        <f t="shared" si="52"/>
        <v>0</v>
      </c>
      <c r="H472" s="91"/>
      <c r="I472" s="44">
        <f t="shared" si="53"/>
        <v>0</v>
      </c>
      <c r="J472" s="44">
        <f t="shared" si="54"/>
        <v>0</v>
      </c>
      <c r="K472" s="4"/>
      <c r="L472" s="4"/>
    </row>
    <row r="473" spans="1:12" x14ac:dyDescent="0.15">
      <c r="A473" s="1" t="s">
        <v>641</v>
      </c>
      <c r="B473" s="40"/>
      <c r="C473" s="44">
        <f t="shared" si="55"/>
        <v>4166.666666666667</v>
      </c>
      <c r="D473" s="44" t="str">
        <f t="shared" si="49"/>
        <v>Yes</v>
      </c>
      <c r="E473" s="44">
        <f t="shared" si="50"/>
        <v>0</v>
      </c>
      <c r="F473" s="44">
        <f t="shared" si="51"/>
        <v>0</v>
      </c>
      <c r="G473" s="44">
        <f t="shared" si="52"/>
        <v>0</v>
      </c>
      <c r="H473" s="91"/>
      <c r="I473" s="44">
        <f t="shared" si="53"/>
        <v>0</v>
      </c>
      <c r="J473" s="44">
        <f t="shared" si="54"/>
        <v>0</v>
      </c>
      <c r="K473" s="4"/>
      <c r="L473" s="4"/>
    </row>
    <row r="474" spans="1:12" x14ac:dyDescent="0.15">
      <c r="A474" s="1" t="s">
        <v>642</v>
      </c>
      <c r="B474" s="40"/>
      <c r="C474" s="44">
        <f t="shared" si="55"/>
        <v>4166.666666666667</v>
      </c>
      <c r="D474" s="44" t="str">
        <f t="shared" si="49"/>
        <v>Yes</v>
      </c>
      <c r="E474" s="44">
        <f t="shared" si="50"/>
        <v>0</v>
      </c>
      <c r="F474" s="44">
        <f t="shared" si="51"/>
        <v>0</v>
      </c>
      <c r="G474" s="44">
        <f t="shared" si="52"/>
        <v>0</v>
      </c>
      <c r="H474" s="91"/>
      <c r="I474" s="44">
        <f t="shared" si="53"/>
        <v>0</v>
      </c>
      <c r="J474" s="44">
        <f t="shared" si="54"/>
        <v>0</v>
      </c>
      <c r="K474" s="4"/>
      <c r="L474" s="4"/>
    </row>
    <row r="475" spans="1:12" x14ac:dyDescent="0.15">
      <c r="A475" s="1" t="s">
        <v>643</v>
      </c>
      <c r="B475" s="40"/>
      <c r="C475" s="44">
        <f t="shared" si="55"/>
        <v>4166.666666666667</v>
      </c>
      <c r="D475" s="44" t="str">
        <f t="shared" si="49"/>
        <v>Yes</v>
      </c>
      <c r="E475" s="44">
        <f t="shared" si="50"/>
        <v>0</v>
      </c>
      <c r="F475" s="44">
        <f t="shared" si="51"/>
        <v>0</v>
      </c>
      <c r="G475" s="44">
        <f t="shared" si="52"/>
        <v>0</v>
      </c>
      <c r="H475" s="91"/>
      <c r="I475" s="44">
        <f t="shared" si="53"/>
        <v>0</v>
      </c>
      <c r="J475" s="44">
        <f t="shared" si="54"/>
        <v>0</v>
      </c>
      <c r="K475" s="4"/>
      <c r="L475" s="4"/>
    </row>
    <row r="476" spans="1:12" x14ac:dyDescent="0.15">
      <c r="A476" s="1" t="s">
        <v>644</v>
      </c>
      <c r="B476" s="40"/>
      <c r="C476" s="44">
        <f t="shared" si="55"/>
        <v>4166.666666666667</v>
      </c>
      <c r="D476" s="44" t="str">
        <f t="shared" si="49"/>
        <v>Yes</v>
      </c>
      <c r="E476" s="44">
        <f t="shared" si="50"/>
        <v>0</v>
      </c>
      <c r="F476" s="44">
        <f t="shared" si="51"/>
        <v>0</v>
      </c>
      <c r="G476" s="44">
        <f t="shared" si="52"/>
        <v>0</v>
      </c>
      <c r="H476" s="91"/>
      <c r="I476" s="44">
        <f t="shared" si="53"/>
        <v>0</v>
      </c>
      <c r="J476" s="44">
        <f t="shared" si="54"/>
        <v>0</v>
      </c>
      <c r="K476" s="4"/>
      <c r="L476" s="4"/>
    </row>
    <row r="477" spans="1:12" x14ac:dyDescent="0.15">
      <c r="A477" s="1" t="s">
        <v>645</v>
      </c>
      <c r="B477" s="40"/>
      <c r="C477" s="44">
        <f t="shared" si="55"/>
        <v>4166.666666666667</v>
      </c>
      <c r="D477" s="44" t="str">
        <f t="shared" si="49"/>
        <v>Yes</v>
      </c>
      <c r="E477" s="44">
        <f t="shared" si="50"/>
        <v>0</v>
      </c>
      <c r="F477" s="44">
        <f t="shared" si="51"/>
        <v>0</v>
      </c>
      <c r="G477" s="44">
        <f t="shared" si="52"/>
        <v>0</v>
      </c>
      <c r="H477" s="91"/>
      <c r="I477" s="44">
        <f t="shared" si="53"/>
        <v>0</v>
      </c>
      <c r="J477" s="44">
        <f t="shared" si="54"/>
        <v>0</v>
      </c>
      <c r="K477" s="4"/>
      <c r="L477" s="4"/>
    </row>
    <row r="478" spans="1:12" x14ac:dyDescent="0.15">
      <c r="A478" s="1" t="s">
        <v>646</v>
      </c>
      <c r="B478" s="40"/>
      <c r="C478" s="44">
        <f t="shared" si="55"/>
        <v>4166.666666666667</v>
      </c>
      <c r="D478" s="44" t="str">
        <f t="shared" si="49"/>
        <v>Yes</v>
      </c>
      <c r="E478" s="44">
        <f t="shared" si="50"/>
        <v>0</v>
      </c>
      <c r="F478" s="44">
        <f t="shared" si="51"/>
        <v>0</v>
      </c>
      <c r="G478" s="44">
        <f t="shared" si="52"/>
        <v>0</v>
      </c>
      <c r="H478" s="91"/>
      <c r="I478" s="44">
        <f t="shared" si="53"/>
        <v>0</v>
      </c>
      <c r="J478" s="44">
        <f t="shared" si="54"/>
        <v>0</v>
      </c>
      <c r="K478" s="4"/>
      <c r="L478" s="4"/>
    </row>
    <row r="479" spans="1:12" x14ac:dyDescent="0.15">
      <c r="A479" s="1" t="s">
        <v>647</v>
      </c>
      <c r="B479" s="40"/>
      <c r="C479" s="44">
        <f t="shared" si="55"/>
        <v>4166.666666666667</v>
      </c>
      <c r="D479" s="44" t="str">
        <f t="shared" si="49"/>
        <v>Yes</v>
      </c>
      <c r="E479" s="44">
        <f t="shared" si="50"/>
        <v>0</v>
      </c>
      <c r="F479" s="44">
        <f t="shared" si="51"/>
        <v>0</v>
      </c>
      <c r="G479" s="44">
        <f t="shared" si="52"/>
        <v>0</v>
      </c>
      <c r="H479" s="91"/>
      <c r="I479" s="44">
        <f t="shared" si="53"/>
        <v>0</v>
      </c>
      <c r="J479" s="44">
        <f t="shared" si="54"/>
        <v>0</v>
      </c>
      <c r="K479" s="4"/>
      <c r="L479" s="4"/>
    </row>
    <row r="480" spans="1:12" x14ac:dyDescent="0.15">
      <c r="A480" s="1" t="s">
        <v>648</v>
      </c>
      <c r="B480" s="40"/>
      <c r="C480" s="44">
        <f t="shared" si="55"/>
        <v>4166.666666666667</v>
      </c>
      <c r="D480" s="44" t="str">
        <f t="shared" si="49"/>
        <v>Yes</v>
      </c>
      <c r="E480" s="44">
        <f t="shared" si="50"/>
        <v>0</v>
      </c>
      <c r="F480" s="44">
        <f t="shared" si="51"/>
        <v>0</v>
      </c>
      <c r="G480" s="44">
        <f t="shared" si="52"/>
        <v>0</v>
      </c>
      <c r="H480" s="91"/>
      <c r="I480" s="44">
        <f t="shared" si="53"/>
        <v>0</v>
      </c>
      <c r="J480" s="44">
        <f t="shared" si="54"/>
        <v>0</v>
      </c>
      <c r="K480" s="4"/>
      <c r="L480" s="4"/>
    </row>
    <row r="481" spans="1:12" x14ac:dyDescent="0.15">
      <c r="A481" s="1" t="s">
        <v>649</v>
      </c>
      <c r="B481" s="40"/>
      <c r="C481" s="44">
        <f t="shared" si="55"/>
        <v>4166.666666666667</v>
      </c>
      <c r="D481" s="44" t="str">
        <f t="shared" si="49"/>
        <v>Yes</v>
      </c>
      <c r="E481" s="44">
        <f t="shared" si="50"/>
        <v>0</v>
      </c>
      <c r="F481" s="44">
        <f t="shared" si="51"/>
        <v>0</v>
      </c>
      <c r="G481" s="44">
        <f t="shared" si="52"/>
        <v>0</v>
      </c>
      <c r="H481" s="91"/>
      <c r="I481" s="44">
        <f t="shared" si="53"/>
        <v>0</v>
      </c>
      <c r="J481" s="44">
        <f t="shared" si="54"/>
        <v>0</v>
      </c>
      <c r="K481" s="4"/>
      <c r="L481" s="4"/>
    </row>
    <row r="482" spans="1:12" x14ac:dyDescent="0.15">
      <c r="A482" s="1" t="s">
        <v>650</v>
      </c>
      <c r="B482" s="40"/>
      <c r="C482" s="44">
        <f t="shared" si="55"/>
        <v>4166.666666666667</v>
      </c>
      <c r="D482" s="44" t="str">
        <f t="shared" si="49"/>
        <v>Yes</v>
      </c>
      <c r="E482" s="44">
        <f t="shared" si="50"/>
        <v>0</v>
      </c>
      <c r="F482" s="44">
        <f t="shared" si="51"/>
        <v>0</v>
      </c>
      <c r="G482" s="44">
        <f t="shared" si="52"/>
        <v>0</v>
      </c>
      <c r="H482" s="91"/>
      <c r="I482" s="44">
        <f t="shared" si="53"/>
        <v>0</v>
      </c>
      <c r="J482" s="44">
        <f t="shared" si="54"/>
        <v>0</v>
      </c>
      <c r="K482" s="4"/>
      <c r="L482" s="4"/>
    </row>
    <row r="483" spans="1:12" x14ac:dyDescent="0.15">
      <c r="A483" s="1" t="s">
        <v>651</v>
      </c>
      <c r="B483" s="40"/>
      <c r="C483" s="44">
        <f t="shared" si="55"/>
        <v>4166.666666666667</v>
      </c>
      <c r="D483" s="44" t="str">
        <f t="shared" si="49"/>
        <v>Yes</v>
      </c>
      <c r="E483" s="44">
        <f t="shared" si="50"/>
        <v>0</v>
      </c>
      <c r="F483" s="44">
        <f t="shared" si="51"/>
        <v>0</v>
      </c>
      <c r="G483" s="44">
        <f t="shared" si="52"/>
        <v>0</v>
      </c>
      <c r="H483" s="91"/>
      <c r="I483" s="44">
        <f t="shared" si="53"/>
        <v>0</v>
      </c>
      <c r="J483" s="44">
        <f t="shared" si="54"/>
        <v>0</v>
      </c>
      <c r="K483" s="4"/>
      <c r="L483" s="4"/>
    </row>
    <row r="484" spans="1:12" x14ac:dyDescent="0.15">
      <c r="A484" s="1" t="s">
        <v>652</v>
      </c>
      <c r="B484" s="40"/>
      <c r="C484" s="44">
        <f t="shared" si="55"/>
        <v>4166.666666666667</v>
      </c>
      <c r="D484" s="44" t="str">
        <f t="shared" si="49"/>
        <v>Yes</v>
      </c>
      <c r="E484" s="44">
        <f t="shared" si="50"/>
        <v>0</v>
      </c>
      <c r="F484" s="44">
        <f t="shared" si="51"/>
        <v>0</v>
      </c>
      <c r="G484" s="44">
        <f t="shared" si="52"/>
        <v>0</v>
      </c>
      <c r="H484" s="91"/>
      <c r="I484" s="44">
        <f t="shared" si="53"/>
        <v>0</v>
      </c>
      <c r="J484" s="44">
        <f t="shared" si="54"/>
        <v>0</v>
      </c>
      <c r="K484" s="4"/>
      <c r="L484" s="4"/>
    </row>
    <row r="485" spans="1:12" x14ac:dyDescent="0.15">
      <c r="A485" s="1" t="s">
        <v>653</v>
      </c>
      <c r="B485" s="40"/>
      <c r="C485" s="44">
        <f t="shared" si="55"/>
        <v>4166.666666666667</v>
      </c>
      <c r="D485" s="44" t="str">
        <f t="shared" si="49"/>
        <v>Yes</v>
      </c>
      <c r="E485" s="44">
        <f t="shared" si="50"/>
        <v>0</v>
      </c>
      <c r="F485" s="44">
        <f t="shared" si="51"/>
        <v>0</v>
      </c>
      <c r="G485" s="44">
        <f t="shared" si="52"/>
        <v>0</v>
      </c>
      <c r="H485" s="91"/>
      <c r="I485" s="44">
        <f t="shared" si="53"/>
        <v>0</v>
      </c>
      <c r="J485" s="44">
        <f t="shared" si="54"/>
        <v>0</v>
      </c>
      <c r="K485" s="4"/>
      <c r="L485" s="4"/>
    </row>
    <row r="486" spans="1:12" x14ac:dyDescent="0.15">
      <c r="A486" s="1" t="s">
        <v>654</v>
      </c>
      <c r="B486" s="40"/>
      <c r="C486" s="44">
        <f t="shared" si="55"/>
        <v>4166.666666666667</v>
      </c>
      <c r="D486" s="44" t="str">
        <f t="shared" si="49"/>
        <v>Yes</v>
      </c>
      <c r="E486" s="44">
        <f t="shared" si="50"/>
        <v>0</v>
      </c>
      <c r="F486" s="44">
        <f t="shared" si="51"/>
        <v>0</v>
      </c>
      <c r="G486" s="44">
        <f t="shared" si="52"/>
        <v>0</v>
      </c>
      <c r="H486" s="91"/>
      <c r="I486" s="44">
        <f t="shared" si="53"/>
        <v>0</v>
      </c>
      <c r="J486" s="44">
        <f t="shared" si="54"/>
        <v>0</v>
      </c>
      <c r="K486" s="4"/>
      <c r="L486" s="4"/>
    </row>
    <row r="487" spans="1:12" x14ac:dyDescent="0.15">
      <c r="A487" s="1" t="s">
        <v>655</v>
      </c>
      <c r="B487" s="40"/>
      <c r="C487" s="44">
        <f t="shared" si="55"/>
        <v>4166.666666666667</v>
      </c>
      <c r="D487" s="44" t="str">
        <f t="shared" si="49"/>
        <v>Yes</v>
      </c>
      <c r="E487" s="44">
        <f t="shared" si="50"/>
        <v>0</v>
      </c>
      <c r="F487" s="44">
        <f t="shared" si="51"/>
        <v>0</v>
      </c>
      <c r="G487" s="44">
        <f t="shared" si="52"/>
        <v>0</v>
      </c>
      <c r="H487" s="91"/>
      <c r="I487" s="44">
        <f t="shared" si="53"/>
        <v>0</v>
      </c>
      <c r="J487" s="44">
        <f t="shared" si="54"/>
        <v>0</v>
      </c>
      <c r="K487" s="4"/>
      <c r="L487" s="4"/>
    </row>
    <row r="488" spans="1:12" x14ac:dyDescent="0.15">
      <c r="A488" s="1" t="s">
        <v>656</v>
      </c>
      <c r="B488" s="40"/>
      <c r="C488" s="44">
        <f t="shared" si="55"/>
        <v>4166.666666666667</v>
      </c>
      <c r="D488" s="44" t="str">
        <f t="shared" si="49"/>
        <v>Yes</v>
      </c>
      <c r="E488" s="44">
        <f t="shared" si="50"/>
        <v>0</v>
      </c>
      <c r="F488" s="44">
        <f t="shared" si="51"/>
        <v>0</v>
      </c>
      <c r="G488" s="44">
        <f t="shared" si="52"/>
        <v>0</v>
      </c>
      <c r="H488" s="91"/>
      <c r="I488" s="44">
        <f t="shared" si="53"/>
        <v>0</v>
      </c>
      <c r="J488" s="44">
        <f t="shared" si="54"/>
        <v>0</v>
      </c>
      <c r="K488" s="4"/>
      <c r="L488" s="4"/>
    </row>
    <row r="489" spans="1:12" x14ac:dyDescent="0.15">
      <c r="A489" s="1" t="s">
        <v>657</v>
      </c>
      <c r="B489" s="40"/>
      <c r="C489" s="44">
        <f t="shared" si="55"/>
        <v>4166.666666666667</v>
      </c>
      <c r="D489" s="44" t="str">
        <f t="shared" si="49"/>
        <v>Yes</v>
      </c>
      <c r="E489" s="44">
        <f t="shared" si="50"/>
        <v>0</v>
      </c>
      <c r="F489" s="44">
        <f t="shared" si="51"/>
        <v>0</v>
      </c>
      <c r="G489" s="44">
        <f t="shared" si="52"/>
        <v>0</v>
      </c>
      <c r="H489" s="91"/>
      <c r="I489" s="44">
        <f t="shared" si="53"/>
        <v>0</v>
      </c>
      <c r="J489" s="44">
        <f t="shared" si="54"/>
        <v>0</v>
      </c>
      <c r="K489" s="4"/>
      <c r="L489" s="4"/>
    </row>
    <row r="490" spans="1:12" x14ac:dyDescent="0.15">
      <c r="A490" s="1" t="s">
        <v>658</v>
      </c>
      <c r="B490" s="40"/>
      <c r="C490" s="44">
        <f t="shared" si="55"/>
        <v>4166.666666666667</v>
      </c>
      <c r="D490" s="44" t="str">
        <f t="shared" si="49"/>
        <v>Yes</v>
      </c>
      <c r="E490" s="44">
        <f t="shared" si="50"/>
        <v>0</v>
      </c>
      <c r="F490" s="44">
        <f t="shared" si="51"/>
        <v>0</v>
      </c>
      <c r="G490" s="44">
        <f t="shared" si="52"/>
        <v>0</v>
      </c>
      <c r="H490" s="91"/>
      <c r="I490" s="44">
        <f t="shared" si="53"/>
        <v>0</v>
      </c>
      <c r="J490" s="44">
        <f t="shared" si="54"/>
        <v>0</v>
      </c>
      <c r="K490" s="4"/>
      <c r="L490" s="4"/>
    </row>
    <row r="491" spans="1:12" x14ac:dyDescent="0.15">
      <c r="A491" s="1" t="s">
        <v>659</v>
      </c>
      <c r="B491" s="40"/>
      <c r="C491" s="44">
        <f t="shared" si="55"/>
        <v>4166.666666666667</v>
      </c>
      <c r="D491" s="44" t="str">
        <f t="shared" si="49"/>
        <v>Yes</v>
      </c>
      <c r="E491" s="44">
        <f t="shared" si="50"/>
        <v>0</v>
      </c>
      <c r="F491" s="44">
        <f t="shared" si="51"/>
        <v>0</v>
      </c>
      <c r="G491" s="44">
        <f t="shared" si="52"/>
        <v>0</v>
      </c>
      <c r="H491" s="91"/>
      <c r="I491" s="44">
        <f t="shared" si="53"/>
        <v>0</v>
      </c>
      <c r="J491" s="44">
        <f t="shared" si="54"/>
        <v>0</v>
      </c>
      <c r="K491" s="4"/>
      <c r="L491" s="4"/>
    </row>
    <row r="492" spans="1:12" x14ac:dyDescent="0.15">
      <c r="A492" s="1" t="s">
        <v>660</v>
      </c>
      <c r="B492" s="40"/>
      <c r="C492" s="44">
        <f t="shared" si="55"/>
        <v>4166.666666666667</v>
      </c>
      <c r="D492" s="44" t="str">
        <f t="shared" si="49"/>
        <v>Yes</v>
      </c>
      <c r="E492" s="44">
        <f t="shared" si="50"/>
        <v>0</v>
      </c>
      <c r="F492" s="44">
        <f t="shared" si="51"/>
        <v>0</v>
      </c>
      <c r="G492" s="44">
        <f t="shared" si="52"/>
        <v>0</v>
      </c>
      <c r="H492" s="91"/>
      <c r="I492" s="44">
        <f t="shared" si="53"/>
        <v>0</v>
      </c>
      <c r="J492" s="44">
        <f t="shared" si="54"/>
        <v>0</v>
      </c>
      <c r="K492" s="4"/>
      <c r="L492" s="4"/>
    </row>
    <row r="493" spans="1:12" x14ac:dyDescent="0.15">
      <c r="A493" s="1" t="s">
        <v>661</v>
      </c>
      <c r="B493" s="40"/>
      <c r="C493" s="44">
        <f t="shared" si="55"/>
        <v>4166.666666666667</v>
      </c>
      <c r="D493" s="44" t="str">
        <f t="shared" si="49"/>
        <v>Yes</v>
      </c>
      <c r="E493" s="44">
        <f t="shared" si="50"/>
        <v>0</v>
      </c>
      <c r="F493" s="44">
        <f t="shared" si="51"/>
        <v>0</v>
      </c>
      <c r="G493" s="44">
        <f t="shared" si="52"/>
        <v>0</v>
      </c>
      <c r="H493" s="91"/>
      <c r="I493" s="44">
        <f t="shared" si="53"/>
        <v>0</v>
      </c>
      <c r="J493" s="44">
        <f t="shared" si="54"/>
        <v>0</v>
      </c>
      <c r="K493" s="4"/>
      <c r="L493" s="4"/>
    </row>
    <row r="494" spans="1:12" x14ac:dyDescent="0.15">
      <c r="A494" s="1" t="s">
        <v>662</v>
      </c>
      <c r="B494" s="40"/>
      <c r="C494" s="44">
        <f t="shared" si="55"/>
        <v>4166.666666666667</v>
      </c>
      <c r="D494" s="44" t="str">
        <f t="shared" si="49"/>
        <v>Yes</v>
      </c>
      <c r="E494" s="44">
        <f t="shared" si="50"/>
        <v>0</v>
      </c>
      <c r="F494" s="44">
        <f t="shared" si="51"/>
        <v>0</v>
      </c>
      <c r="G494" s="44">
        <f t="shared" si="52"/>
        <v>0</v>
      </c>
      <c r="H494" s="91"/>
      <c r="I494" s="44">
        <f t="shared" si="53"/>
        <v>0</v>
      </c>
      <c r="J494" s="44">
        <f t="shared" si="54"/>
        <v>0</v>
      </c>
      <c r="K494" s="4"/>
      <c r="L494" s="4"/>
    </row>
    <row r="495" spans="1:12" x14ac:dyDescent="0.15">
      <c r="A495" s="1" t="s">
        <v>663</v>
      </c>
      <c r="B495" s="40"/>
      <c r="C495" s="44">
        <f t="shared" si="55"/>
        <v>4166.666666666667</v>
      </c>
      <c r="D495" s="44" t="str">
        <f t="shared" si="49"/>
        <v>Yes</v>
      </c>
      <c r="E495" s="44">
        <f t="shared" si="50"/>
        <v>0</v>
      </c>
      <c r="F495" s="44">
        <f t="shared" si="51"/>
        <v>0</v>
      </c>
      <c r="G495" s="44">
        <f t="shared" si="52"/>
        <v>0</v>
      </c>
      <c r="H495" s="91"/>
      <c r="I495" s="44">
        <f t="shared" si="53"/>
        <v>0</v>
      </c>
      <c r="J495" s="44">
        <f t="shared" si="54"/>
        <v>0</v>
      </c>
      <c r="K495" s="4"/>
      <c r="L495" s="4"/>
    </row>
    <row r="496" spans="1:12" x14ac:dyDescent="0.15">
      <c r="A496" s="1" t="s">
        <v>664</v>
      </c>
      <c r="B496" s="40"/>
      <c r="C496" s="44">
        <f t="shared" si="55"/>
        <v>4166.666666666667</v>
      </c>
      <c r="D496" s="44" t="str">
        <f t="shared" si="49"/>
        <v>Yes</v>
      </c>
      <c r="E496" s="44">
        <f t="shared" si="50"/>
        <v>0</v>
      </c>
      <c r="F496" s="44">
        <f t="shared" si="51"/>
        <v>0</v>
      </c>
      <c r="G496" s="44">
        <f t="shared" si="52"/>
        <v>0</v>
      </c>
      <c r="H496" s="91"/>
      <c r="I496" s="44">
        <f t="shared" si="53"/>
        <v>0</v>
      </c>
      <c r="J496" s="44">
        <f t="shared" si="54"/>
        <v>0</v>
      </c>
      <c r="K496" s="4"/>
      <c r="L496" s="4"/>
    </row>
    <row r="497" spans="1:12" x14ac:dyDescent="0.15">
      <c r="A497" s="1" t="s">
        <v>665</v>
      </c>
      <c r="B497" s="40"/>
      <c r="C497" s="44">
        <f t="shared" si="55"/>
        <v>4166.666666666667</v>
      </c>
      <c r="D497" s="44" t="str">
        <f t="shared" si="49"/>
        <v>Yes</v>
      </c>
      <c r="E497" s="44">
        <f t="shared" si="50"/>
        <v>0</v>
      </c>
      <c r="F497" s="44">
        <f t="shared" si="51"/>
        <v>0</v>
      </c>
      <c r="G497" s="44">
        <f t="shared" si="52"/>
        <v>0</v>
      </c>
      <c r="H497" s="91"/>
      <c r="I497" s="44">
        <f t="shared" si="53"/>
        <v>0</v>
      </c>
      <c r="J497" s="44">
        <f t="shared" si="54"/>
        <v>0</v>
      </c>
      <c r="K497" s="4"/>
      <c r="L497" s="4"/>
    </row>
    <row r="498" spans="1:12" x14ac:dyDescent="0.15">
      <c r="A498" s="1" t="s">
        <v>666</v>
      </c>
      <c r="B498" s="40"/>
      <c r="C498" s="44">
        <f t="shared" si="55"/>
        <v>4166.666666666667</v>
      </c>
      <c r="D498" s="44" t="str">
        <f t="shared" si="49"/>
        <v>Yes</v>
      </c>
      <c r="E498" s="44">
        <f t="shared" si="50"/>
        <v>0</v>
      </c>
      <c r="F498" s="44">
        <f t="shared" si="51"/>
        <v>0</v>
      </c>
      <c r="G498" s="44">
        <f t="shared" si="52"/>
        <v>0</v>
      </c>
      <c r="H498" s="91"/>
      <c r="I498" s="44">
        <f t="shared" si="53"/>
        <v>0</v>
      </c>
      <c r="J498" s="44">
        <f t="shared" si="54"/>
        <v>0</v>
      </c>
      <c r="K498" s="4"/>
      <c r="L498" s="4"/>
    </row>
    <row r="499" spans="1:12" x14ac:dyDescent="0.15">
      <c r="A499" s="1" t="s">
        <v>667</v>
      </c>
      <c r="B499" s="40"/>
      <c r="C499" s="44">
        <f t="shared" si="55"/>
        <v>4166.666666666667</v>
      </c>
      <c r="D499" s="44" t="str">
        <f t="shared" si="49"/>
        <v>Yes</v>
      </c>
      <c r="E499" s="44">
        <f t="shared" si="50"/>
        <v>0</v>
      </c>
      <c r="F499" s="44">
        <f t="shared" si="51"/>
        <v>0</v>
      </c>
      <c r="G499" s="44">
        <f t="shared" si="52"/>
        <v>0</v>
      </c>
      <c r="H499" s="91"/>
      <c r="I499" s="44">
        <f t="shared" si="53"/>
        <v>0</v>
      </c>
      <c r="J499" s="44">
        <f t="shared" si="54"/>
        <v>0</v>
      </c>
      <c r="K499" s="4"/>
      <c r="L499" s="4"/>
    </row>
    <row r="500" spans="1:12" x14ac:dyDescent="0.15">
      <c r="A500" s="1" t="s">
        <v>668</v>
      </c>
      <c r="B500" s="40"/>
      <c r="C500" s="44">
        <f t="shared" si="55"/>
        <v>4166.666666666667</v>
      </c>
      <c r="D500" s="44" t="str">
        <f t="shared" si="49"/>
        <v>Yes</v>
      </c>
      <c r="E500" s="44">
        <f t="shared" si="50"/>
        <v>0</v>
      </c>
      <c r="F500" s="44">
        <f t="shared" si="51"/>
        <v>0</v>
      </c>
      <c r="G500" s="44">
        <f t="shared" si="52"/>
        <v>0</v>
      </c>
      <c r="H500" s="91"/>
      <c r="I500" s="44">
        <f t="shared" si="53"/>
        <v>0</v>
      </c>
      <c r="J500" s="44">
        <f t="shared" si="54"/>
        <v>0</v>
      </c>
      <c r="K500" s="4"/>
      <c r="L500" s="4"/>
    </row>
    <row r="501" spans="1:12" x14ac:dyDescent="0.15">
      <c r="A501" s="1" t="s">
        <v>669</v>
      </c>
      <c r="B501" s="40"/>
      <c r="C501" s="44">
        <f t="shared" si="55"/>
        <v>4166.666666666667</v>
      </c>
      <c r="D501" s="44" t="str">
        <f t="shared" si="49"/>
        <v>Yes</v>
      </c>
      <c r="E501" s="44">
        <f t="shared" si="50"/>
        <v>0</v>
      </c>
      <c r="F501" s="44">
        <f t="shared" si="51"/>
        <v>0</v>
      </c>
      <c r="G501" s="44">
        <f t="shared" si="52"/>
        <v>0</v>
      </c>
      <c r="H501" s="91"/>
      <c r="I501" s="44">
        <f t="shared" si="53"/>
        <v>0</v>
      </c>
      <c r="J501" s="44">
        <f t="shared" si="54"/>
        <v>0</v>
      </c>
      <c r="K501" s="4"/>
      <c r="L501" s="4"/>
    </row>
    <row r="502" spans="1:12" x14ac:dyDescent="0.15">
      <c r="A502" s="1" t="s">
        <v>670</v>
      </c>
      <c r="B502" s="40"/>
      <c r="C502" s="44">
        <f t="shared" si="55"/>
        <v>4166.666666666667</v>
      </c>
      <c r="D502" s="44" t="str">
        <f t="shared" si="49"/>
        <v>Yes</v>
      </c>
      <c r="E502" s="44">
        <f t="shared" si="50"/>
        <v>0</v>
      </c>
      <c r="F502" s="44">
        <f t="shared" si="51"/>
        <v>0</v>
      </c>
      <c r="G502" s="44">
        <f t="shared" si="52"/>
        <v>0</v>
      </c>
      <c r="H502" s="91"/>
      <c r="I502" s="44">
        <f t="shared" si="53"/>
        <v>0</v>
      </c>
      <c r="J502" s="44">
        <f t="shared" si="54"/>
        <v>0</v>
      </c>
      <c r="K502" s="4"/>
      <c r="L502" s="4"/>
    </row>
    <row r="503" spans="1:12" x14ac:dyDescent="0.15">
      <c r="A503" s="1" t="s">
        <v>671</v>
      </c>
      <c r="B503" s="40"/>
      <c r="C503" s="44">
        <f t="shared" si="55"/>
        <v>4166.666666666667</v>
      </c>
      <c r="D503" s="44" t="str">
        <f t="shared" ref="D503:D504" si="56">IF(B503&gt;C503,"No","Yes")</f>
        <v>Yes</v>
      </c>
      <c r="E503" s="44">
        <f t="shared" ref="E503:E504" si="57">B503*VLOOKUP($L$5,$N$5:$P$7,3,FALSE)</f>
        <v>0</v>
      </c>
      <c r="F503" s="44">
        <f t="shared" ref="F503:F504" si="58">E503/13*8*(1-H503)</f>
        <v>0</v>
      </c>
      <c r="G503" s="44">
        <f t="shared" ref="G503:G504" si="59">F503/8*13</f>
        <v>0</v>
      </c>
      <c r="H503" s="91"/>
      <c r="I503" s="44">
        <f t="shared" ref="I503:I504" si="60">MAX((E503/13*8*0.75)-F503,0)</f>
        <v>0</v>
      </c>
      <c r="J503" s="44">
        <f t="shared" ref="J503:J504" si="61">IF(D503="Yes",I503,0)</f>
        <v>0</v>
      </c>
      <c r="K503" s="4"/>
      <c r="L503" s="4"/>
    </row>
    <row r="504" spans="1:12" x14ac:dyDescent="0.15">
      <c r="A504" s="1" t="s">
        <v>672</v>
      </c>
      <c r="B504" s="40"/>
      <c r="C504" s="44">
        <f t="shared" si="55"/>
        <v>4166.666666666667</v>
      </c>
      <c r="D504" s="44" t="str">
        <f t="shared" si="56"/>
        <v>Yes</v>
      </c>
      <c r="E504" s="44">
        <f t="shared" si="57"/>
        <v>0</v>
      </c>
      <c r="F504" s="44">
        <f t="shared" si="58"/>
        <v>0</v>
      </c>
      <c r="G504" s="44">
        <f t="shared" si="59"/>
        <v>0</v>
      </c>
      <c r="H504" s="91"/>
      <c r="I504" s="44">
        <f t="shared" si="60"/>
        <v>0</v>
      </c>
      <c r="J504" s="44">
        <f t="shared" si="61"/>
        <v>0</v>
      </c>
      <c r="K504" s="4"/>
      <c r="L504" s="4"/>
    </row>
    <row r="505" spans="1:12" x14ac:dyDescent="0.15">
      <c r="K505" s="4"/>
      <c r="L505" s="4"/>
    </row>
    <row r="506" spans="1:12" ht="14" thickBot="1" x14ac:dyDescent="0.2">
      <c r="A506" s="2" t="s">
        <v>189</v>
      </c>
      <c r="B506" s="29"/>
      <c r="C506" s="29"/>
      <c r="D506" s="29"/>
      <c r="E506" s="29"/>
      <c r="F506" s="29"/>
      <c r="G506" s="29"/>
      <c r="H506" s="29"/>
      <c r="I506" s="29"/>
      <c r="J506" s="28">
        <f>SUM(J5:J504)</f>
        <v>0</v>
      </c>
      <c r="K506" s="4"/>
      <c r="L506" s="4"/>
    </row>
    <row r="507" spans="1:12" ht="14" thickTop="1" x14ac:dyDescent="0.15">
      <c r="L507" s="4"/>
    </row>
    <row r="509" spans="1:12" x14ac:dyDescent="0.15">
      <c r="C509" s="45"/>
    </row>
  </sheetData>
  <sheetProtection formatColumns="0" formatRows="0" insertRows="0"/>
  <dataValidations count="1">
    <dataValidation type="list" allowBlank="1" showInputMessage="1" showErrorMessage="1" sqref="L5" xr:uid="{00000000-0002-0000-0400-000000000000}">
      <formula1>$N$5:$N$7</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1a. PPP Max Loan Amount (Mthly)</vt:lpstr>
      <vt:lpstr>1b. PPP Max Loan Amount (Qtr)</vt:lpstr>
      <vt:lpstr>1c. Max Loan Amount by Employee</vt:lpstr>
      <vt:lpstr>2. Loan Forgiveness Calculator</vt:lpstr>
      <vt:lpstr>2a.Salary Reduction by Employee</vt:lpstr>
    </vt:vector>
  </TitlesOfParts>
  <Company>Baker Tilly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Statz</dc:creator>
  <cp:lastModifiedBy>Jamie Oyen</cp:lastModifiedBy>
  <dcterms:created xsi:type="dcterms:W3CDTF">2020-03-31T14:12:21Z</dcterms:created>
  <dcterms:modified xsi:type="dcterms:W3CDTF">2020-04-15T14:20:41Z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{DD03C7A9-2115-4CEA-BE78-FDF1990AD952}</vt:lpwstr>
  </property>
</Properties>
</file>